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40" windowHeight="741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AB22" i="1"/>
  <c r="AB8"/>
  <c r="AB7"/>
  <c r="AB6"/>
  <c r="AB3"/>
  <c r="AB51"/>
  <c r="AB52"/>
  <c r="AB17"/>
  <c r="AB19"/>
  <c r="AB13"/>
  <c r="AB50"/>
  <c r="AB33"/>
  <c r="AD33" s="1"/>
  <c r="AB31"/>
  <c r="AB9"/>
  <c r="AC8"/>
  <c r="AC9"/>
  <c r="AB10"/>
  <c r="AC10"/>
  <c r="AD10" s="1"/>
  <c r="AB11"/>
  <c r="AC11"/>
  <c r="AB12"/>
  <c r="AC12"/>
  <c r="AC13"/>
  <c r="AD13" s="1"/>
  <c r="AB14"/>
  <c r="AC14"/>
  <c r="AD14" s="1"/>
  <c r="AB16"/>
  <c r="AB37"/>
  <c r="AD37" s="1"/>
  <c r="AB30"/>
  <c r="AD30" s="1"/>
  <c r="AC30"/>
  <c r="AC31"/>
  <c r="AB32"/>
  <c r="AD32" s="1"/>
  <c r="AC32"/>
  <c r="AC33"/>
  <c r="AB34"/>
  <c r="AC34"/>
  <c r="AB35"/>
  <c r="AC35"/>
  <c r="AD35" s="1"/>
  <c r="AB36"/>
  <c r="AC36"/>
  <c r="AC37"/>
  <c r="AB38"/>
  <c r="AC38"/>
  <c r="AB39"/>
  <c r="AC39"/>
  <c r="AD39" s="1"/>
  <c r="AB40"/>
  <c r="AC40"/>
  <c r="AD40"/>
  <c r="AB29"/>
  <c r="AC29"/>
  <c r="AB26"/>
  <c r="AC26"/>
  <c r="AB27"/>
  <c r="AC27"/>
  <c r="AB25"/>
  <c r="AB24"/>
  <c r="AB45"/>
  <c r="AC45"/>
  <c r="AB47"/>
  <c r="AB44"/>
  <c r="AC44"/>
  <c r="AB46"/>
  <c r="AC46"/>
  <c r="AD46" s="1"/>
  <c r="AC47"/>
  <c r="AB48"/>
  <c r="AC48"/>
  <c r="AB49"/>
  <c r="AC49"/>
  <c r="AD49" s="1"/>
  <c r="AC50"/>
  <c r="AB21"/>
  <c r="AC43"/>
  <c r="AC51"/>
  <c r="AC52"/>
  <c r="AC22"/>
  <c r="AC7"/>
  <c r="AC15"/>
  <c r="AC16"/>
  <c r="AC17"/>
  <c r="AC18"/>
  <c r="AC19"/>
  <c r="AC20"/>
  <c r="AC21"/>
  <c r="AC23"/>
  <c r="AC24"/>
  <c r="AC25"/>
  <c r="AC28"/>
  <c r="AC6"/>
  <c r="AC5"/>
  <c r="AC4"/>
  <c r="AC3"/>
  <c r="AB5"/>
  <c r="AB43"/>
  <c r="AB28"/>
  <c r="AB4"/>
  <c r="AB20"/>
  <c r="AB23"/>
  <c r="AB18"/>
  <c r="AB15"/>
  <c r="AD27" l="1"/>
  <c r="AD50"/>
  <c r="AD48"/>
  <c r="AD47"/>
  <c r="AD29"/>
  <c r="AD8"/>
  <c r="AD12"/>
  <c r="AD11"/>
  <c r="AD22"/>
  <c r="AD45"/>
  <c r="AD44"/>
  <c r="AD38"/>
  <c r="AD36"/>
  <c r="AD34"/>
  <c r="AD26"/>
  <c r="AD21"/>
  <c r="AD31"/>
  <c r="AD9"/>
  <c r="AD52"/>
  <c r="AD43"/>
  <c r="AD51"/>
  <c r="AD3"/>
  <c r="AD23"/>
  <c r="AD25"/>
  <c r="AD28"/>
  <c r="AD24"/>
  <c r="AD20"/>
  <c r="AD18"/>
  <c r="AD7"/>
  <c r="AD19"/>
  <c r="AD17"/>
  <c r="AD16"/>
  <c r="AD15"/>
  <c r="AD4"/>
  <c r="AD5"/>
  <c r="AD6"/>
</calcChain>
</file>

<file path=xl/sharedStrings.xml><?xml version="1.0" encoding="utf-8"?>
<sst xmlns="http://schemas.openxmlformats.org/spreadsheetml/2006/main" count="108" uniqueCount="81">
  <si>
    <t>Navn / Dato</t>
  </si>
  <si>
    <t>Rød = Pr. bedste skud</t>
  </si>
  <si>
    <t>i alt</t>
  </si>
  <si>
    <t>antal</t>
  </si>
  <si>
    <t>snit</t>
  </si>
  <si>
    <t>Blå = Stokken</t>
  </si>
  <si>
    <t>Grøn = A.T.Hansen Pokalen</t>
  </si>
  <si>
    <t>Sort = Bedste gennemsnit</t>
  </si>
  <si>
    <t>Ældre Sagens Vandrepokal</t>
  </si>
  <si>
    <t>Georg T. Hansen</t>
  </si>
  <si>
    <t>Allan</t>
  </si>
  <si>
    <t>Christian Andersen</t>
  </si>
  <si>
    <t>Chr. Schmidt</t>
  </si>
  <si>
    <t>Bent Jørgensen</t>
  </si>
  <si>
    <t>Gert Møbes</t>
  </si>
  <si>
    <t>Poul Erik</t>
  </si>
  <si>
    <t>Jørn Mikkelsen</t>
  </si>
  <si>
    <t>Knud Scherning</t>
  </si>
  <si>
    <t>Leif G Thomsen</t>
  </si>
  <si>
    <t>Ove Kirkegård</t>
  </si>
  <si>
    <t>Steen Ljungmann</t>
  </si>
  <si>
    <t>Kristian Læsø</t>
  </si>
  <si>
    <t>Svend Åge Hansen</t>
  </si>
  <si>
    <t>Andreas Johnsen</t>
  </si>
  <si>
    <t>Erik Hyldelund</t>
  </si>
  <si>
    <t>Peter Sørensen</t>
  </si>
  <si>
    <t xml:space="preserve">Søren Frederiksen </t>
  </si>
  <si>
    <t>Birke Nielsen</t>
  </si>
  <si>
    <t>Bjarne Hûûs</t>
  </si>
  <si>
    <t>Susanne Hansen</t>
  </si>
  <si>
    <t>Bent Ole S.</t>
  </si>
  <si>
    <t>Zenia</t>
  </si>
  <si>
    <t>Flemming Skov</t>
  </si>
  <si>
    <t>Arne Sørensen</t>
  </si>
  <si>
    <t>Peder F.K.</t>
  </si>
  <si>
    <t>Carl</t>
  </si>
  <si>
    <t>Flemming  Andersen</t>
  </si>
  <si>
    <t>Flemming. Jorth</t>
  </si>
  <si>
    <t>Jørgen Christensen</t>
  </si>
  <si>
    <t>Birthe</t>
  </si>
  <si>
    <t>Birger Jensen</t>
  </si>
  <si>
    <t>Orla</t>
  </si>
  <si>
    <t>Kirsten</t>
  </si>
  <si>
    <t>Skydning pensionister 15 M  2018-19</t>
  </si>
  <si>
    <t>23.10</t>
  </si>
  <si>
    <t>2.10</t>
  </si>
  <si>
    <t>9.10</t>
  </si>
  <si>
    <t>16.10</t>
  </si>
  <si>
    <t>Josef Jørgensen</t>
  </si>
  <si>
    <t>30.10</t>
  </si>
  <si>
    <t>6.11</t>
  </si>
  <si>
    <t>Helge Petz</t>
  </si>
  <si>
    <t>13.11</t>
  </si>
  <si>
    <t>Frederik Viborg</t>
  </si>
  <si>
    <t>20.11</t>
  </si>
  <si>
    <t>27.11</t>
  </si>
  <si>
    <t>4.12</t>
  </si>
  <si>
    <t>Peter Clausen.</t>
  </si>
  <si>
    <t>11.12</t>
  </si>
  <si>
    <t>8.1</t>
  </si>
  <si>
    <t>15.1</t>
  </si>
  <si>
    <t>Willy Rasmussen</t>
  </si>
  <si>
    <t>Bent Larsen</t>
  </si>
  <si>
    <t>Henning Baun</t>
  </si>
  <si>
    <t>22.1</t>
  </si>
  <si>
    <t>29.1</t>
  </si>
  <si>
    <t>5.2</t>
  </si>
  <si>
    <t>12.2</t>
  </si>
  <si>
    <t>19.2</t>
  </si>
  <si>
    <t>26.2</t>
  </si>
  <si>
    <t>5.3</t>
  </si>
  <si>
    <t>12.3</t>
  </si>
  <si>
    <t>19.3</t>
  </si>
  <si>
    <t>Chr. Christensen</t>
  </si>
  <si>
    <t>26.3</t>
  </si>
  <si>
    <t>2.4</t>
  </si>
  <si>
    <t>9.4</t>
  </si>
  <si>
    <t>Heine Christiansen</t>
  </si>
  <si>
    <t>Ebbe Sørensen</t>
  </si>
  <si>
    <t>Karl  S.</t>
  </si>
  <si>
    <t>16.4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</si>
</sst>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;[Red]0.00"/>
  </numFmts>
  <fonts count="12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C0000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medium">
        <color rgb="FF002060"/>
      </right>
      <top/>
      <bottom style="thick">
        <color rgb="FF002060"/>
      </bottom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ck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/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/>
    </xf>
    <xf numFmtId="16" fontId="1" fillId="2" borderId="1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3" borderId="0" xfId="0" applyNumberFormat="1" applyFont="1" applyFill="1"/>
    <xf numFmtId="1" fontId="2" fillId="0" borderId="0" xfId="0" applyNumberFormat="1" applyFont="1"/>
    <xf numFmtId="1" fontId="1" fillId="3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1" xfId="0" applyFont="1" applyBorder="1"/>
    <xf numFmtId="16" fontId="1" fillId="2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/>
    <xf numFmtId="16" fontId="1" fillId="2" borderId="2" xfId="0" applyNumberFormat="1" applyFont="1" applyFill="1" applyBorder="1"/>
    <xf numFmtId="2" fontId="2" fillId="4" borderId="1" xfId="0" applyNumberFormat="1" applyFont="1" applyFill="1" applyBorder="1"/>
    <xf numFmtId="164" fontId="2" fillId="0" borderId="1" xfId="0" applyNumberFormat="1" applyFont="1" applyBorder="1"/>
    <xf numFmtId="0" fontId="5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14" xfId="0" applyFont="1" applyBorder="1"/>
    <xf numFmtId="0" fontId="2" fillId="0" borderId="15" xfId="0" applyFont="1" applyBorder="1"/>
    <xf numFmtId="0" fontId="1" fillId="0" borderId="15" xfId="0" applyFont="1" applyBorder="1"/>
    <xf numFmtId="0" fontId="2" fillId="0" borderId="0" xfId="0" applyFont="1" applyBorder="1"/>
    <xf numFmtId="0" fontId="2" fillId="0" borderId="16" xfId="0" applyFont="1" applyBorder="1"/>
    <xf numFmtId="0" fontId="9" fillId="0" borderId="0" xfId="0" applyFont="1"/>
    <xf numFmtId="164" fontId="2" fillId="4" borderId="1" xfId="0" applyNumberFormat="1" applyFont="1" applyFill="1" applyBorder="1"/>
    <xf numFmtId="164" fontId="7" fillId="0" borderId="1" xfId="0" applyNumberFormat="1" applyFont="1" applyBorder="1"/>
    <xf numFmtId="164" fontId="6" fillId="0" borderId="1" xfId="0" applyNumberFormat="1" applyFont="1" applyBorder="1"/>
    <xf numFmtId="164" fontId="2" fillId="0" borderId="1" xfId="0" applyNumberFormat="1" applyFont="1" applyBorder="1" applyAlignment="1">
      <alignment horizontal="right"/>
    </xf>
    <xf numFmtId="164" fontId="10" fillId="4" borderId="1" xfId="0" applyNumberFormat="1" applyFont="1" applyFill="1" applyBorder="1"/>
    <xf numFmtId="164" fontId="7" fillId="0" borderId="4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2" fillId="0" borderId="17" xfId="0" applyNumberFormat="1" applyFont="1" applyBorder="1"/>
    <xf numFmtId="164" fontId="2" fillId="0" borderId="4" xfId="0" applyNumberFormat="1" applyFont="1" applyBorder="1"/>
    <xf numFmtId="0" fontId="2" fillId="0" borderId="2" xfId="0" applyFont="1" applyBorder="1"/>
    <xf numFmtId="164" fontId="2" fillId="0" borderId="3" xfId="0" applyNumberFormat="1" applyFont="1" applyBorder="1"/>
    <xf numFmtId="164" fontId="7" fillId="0" borderId="19" xfId="0" applyNumberFormat="1" applyFont="1" applyBorder="1"/>
    <xf numFmtId="0" fontId="7" fillId="0" borderId="1" xfId="0" applyFont="1" applyBorder="1"/>
    <xf numFmtId="164" fontId="8" fillId="0" borderId="2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2" fontId="7" fillId="4" borderId="1" xfId="0" applyNumberFormat="1" applyFont="1" applyFill="1" applyBorder="1"/>
    <xf numFmtId="164" fontId="8" fillId="0" borderId="1" xfId="0" applyNumberFormat="1" applyFont="1" applyBorder="1"/>
    <xf numFmtId="0" fontId="7" fillId="0" borderId="2" xfId="0" applyFont="1" applyBorder="1"/>
    <xf numFmtId="164" fontId="7" fillId="4" borderId="1" xfId="0" applyNumberFormat="1" applyFont="1" applyFill="1" applyBorder="1"/>
    <xf numFmtId="164" fontId="7" fillId="0" borderId="17" xfId="0" applyNumberFormat="1" applyFont="1" applyBorder="1"/>
    <xf numFmtId="164" fontId="7" fillId="0" borderId="3" xfId="0" applyNumberFormat="1" applyFont="1" applyBorder="1"/>
    <xf numFmtId="0" fontId="7" fillId="0" borderId="0" xfId="0" applyFont="1" applyBorder="1"/>
    <xf numFmtId="164" fontId="7" fillId="0" borderId="20" xfId="0" applyNumberFormat="1" applyFont="1" applyBorder="1" applyAlignment="1">
      <alignment horizontal="center"/>
    </xf>
    <xf numFmtId="164" fontId="7" fillId="0" borderId="4" xfId="0" applyNumberFormat="1" applyFont="1" applyBorder="1"/>
    <xf numFmtId="164" fontId="7" fillId="0" borderId="22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164" fontId="7" fillId="0" borderId="2" xfId="0" applyNumberFormat="1" applyFont="1" applyBorder="1"/>
    <xf numFmtId="0" fontId="7" fillId="0" borderId="3" xfId="0" applyFont="1" applyBorder="1"/>
    <xf numFmtId="164" fontId="6" fillId="0" borderId="21" xfId="0" applyNumberFormat="1" applyFont="1" applyBorder="1"/>
    <xf numFmtId="164" fontId="11" fillId="0" borderId="23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164" fontId="2" fillId="0" borderId="18" xfId="0" applyNumberFormat="1" applyFont="1" applyBorder="1"/>
    <xf numFmtId="164" fontId="2" fillId="0" borderId="2" xfId="0" applyNumberFormat="1" applyFont="1" applyBorder="1"/>
    <xf numFmtId="164" fontId="6" fillId="0" borderId="25" xfId="0" applyNumberFormat="1" applyFont="1" applyBorder="1"/>
    <xf numFmtId="164" fontId="7" fillId="0" borderId="27" xfId="0" applyNumberFormat="1" applyFont="1" applyBorder="1"/>
    <xf numFmtId="164" fontId="7" fillId="0" borderId="20" xfId="0" applyNumberFormat="1" applyFont="1" applyBorder="1"/>
    <xf numFmtId="2" fontId="7" fillId="0" borderId="1" xfId="0" applyNumberFormat="1" applyFont="1" applyBorder="1"/>
    <xf numFmtId="164" fontId="7" fillId="0" borderId="0" xfId="0" applyNumberFormat="1" applyFont="1" applyBorder="1"/>
    <xf numFmtId="164" fontId="8" fillId="0" borderId="2" xfId="0" applyNumberFormat="1" applyFont="1" applyBorder="1"/>
    <xf numFmtId="164" fontId="6" fillId="0" borderId="25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6" fillId="0" borderId="28" xfId="0" applyNumberFormat="1" applyFont="1" applyBorder="1"/>
    <xf numFmtId="2" fontId="7" fillId="0" borderId="27" xfId="0" applyNumberFormat="1" applyFont="1" applyBorder="1" applyAlignment="1">
      <alignment horizontal="center"/>
    </xf>
    <xf numFmtId="164" fontId="7" fillId="0" borderId="29" xfId="0" applyNumberFormat="1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164" fontId="8" fillId="0" borderId="25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164" fontId="7" fillId="0" borderId="3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tabSelected="1" workbookViewId="0">
      <selection activeCell="W34" sqref="W34"/>
    </sheetView>
  </sheetViews>
  <sheetFormatPr defaultColWidth="8.85546875" defaultRowHeight="14.25" customHeight="1"/>
  <cols>
    <col min="1" max="1" width="12.85546875" style="1" customWidth="1"/>
    <col min="2" max="2" width="4.5703125" style="1" customWidth="1"/>
    <col min="3" max="3" width="4.85546875" style="1" customWidth="1"/>
    <col min="4" max="4" width="4.7109375" style="1" customWidth="1"/>
    <col min="5" max="6" width="5.42578125" style="1" customWidth="1"/>
    <col min="7" max="7" width="4.85546875" style="7" customWidth="1"/>
    <col min="8" max="9" width="4.5703125" style="1" customWidth="1"/>
    <col min="10" max="10" width="4.7109375" style="1" customWidth="1"/>
    <col min="11" max="13" width="4.5703125" style="1" customWidth="1"/>
    <col min="14" max="15" width="5.5703125" style="1" customWidth="1"/>
    <col min="16" max="16" width="4.85546875" style="1" customWidth="1"/>
    <col min="17" max="17" width="5.140625" style="1" customWidth="1"/>
    <col min="18" max="18" width="5.42578125" style="1" customWidth="1"/>
    <col min="19" max="19" width="5.5703125" style="1" customWidth="1"/>
    <col min="20" max="20" width="4.7109375" style="1" customWidth="1"/>
    <col min="21" max="21" width="5.5703125" style="1" customWidth="1"/>
    <col min="22" max="23" width="4.7109375" style="1" customWidth="1"/>
    <col min="24" max="24" width="5.5703125" style="1" customWidth="1"/>
    <col min="25" max="25" width="4.7109375" style="1" customWidth="1"/>
    <col min="26" max="26" width="5.85546875" style="1" customWidth="1"/>
    <col min="27" max="27" width="4.7109375" style="1" customWidth="1"/>
    <col min="28" max="28" width="6.7109375" style="1" customWidth="1"/>
    <col min="29" max="29" width="3.42578125" style="8" customWidth="1"/>
    <col min="30" max="30" width="5.42578125" style="1" customWidth="1"/>
    <col min="31" max="16384" width="8.85546875" style="1"/>
  </cols>
  <sheetData>
    <row r="1" spans="1:32" ht="14.25" customHeight="1">
      <c r="A1" s="92" t="s">
        <v>43</v>
      </c>
      <c r="B1" s="92"/>
      <c r="C1" s="92"/>
      <c r="D1" s="92"/>
      <c r="E1" s="92"/>
      <c r="F1" s="92"/>
      <c r="G1" s="92"/>
    </row>
    <row r="2" spans="1:32" ht="10.5" customHeight="1">
      <c r="A2" s="2" t="s">
        <v>0</v>
      </c>
      <c r="B2" s="21" t="s">
        <v>45</v>
      </c>
      <c r="C2" s="21" t="s">
        <v>46</v>
      </c>
      <c r="D2" s="3" t="s">
        <v>47</v>
      </c>
      <c r="E2" s="3" t="s">
        <v>44</v>
      </c>
      <c r="F2" s="3" t="s">
        <v>49</v>
      </c>
      <c r="G2" s="21" t="s">
        <v>50</v>
      </c>
      <c r="H2" s="3" t="s">
        <v>52</v>
      </c>
      <c r="I2" s="3" t="s">
        <v>54</v>
      </c>
      <c r="J2" s="3" t="s">
        <v>55</v>
      </c>
      <c r="K2" s="16" t="s">
        <v>56</v>
      </c>
      <c r="L2" s="3" t="s">
        <v>58</v>
      </c>
      <c r="M2" s="3" t="s">
        <v>59</v>
      </c>
      <c r="N2" s="20" t="s">
        <v>60</v>
      </c>
      <c r="O2" s="3" t="s">
        <v>64</v>
      </c>
      <c r="P2" s="3" t="s">
        <v>65</v>
      </c>
      <c r="Q2" s="21" t="s">
        <v>66</v>
      </c>
      <c r="R2" s="21" t="s">
        <v>67</v>
      </c>
      <c r="S2" s="21" t="s">
        <v>68</v>
      </c>
      <c r="T2" s="3" t="s">
        <v>69</v>
      </c>
      <c r="U2" s="3" t="s">
        <v>70</v>
      </c>
      <c r="V2" s="3" t="s">
        <v>71</v>
      </c>
      <c r="W2" s="3" t="s">
        <v>72</v>
      </c>
      <c r="X2" s="3" t="s">
        <v>74</v>
      </c>
      <c r="Y2" s="3" t="s">
        <v>75</v>
      </c>
      <c r="Z2" s="3" t="s">
        <v>76</v>
      </c>
      <c r="AA2" s="3" t="s">
        <v>80</v>
      </c>
      <c r="AB2" s="4" t="s">
        <v>2</v>
      </c>
      <c r="AC2" s="9" t="s">
        <v>3</v>
      </c>
      <c r="AD2" s="15" t="s">
        <v>4</v>
      </c>
    </row>
    <row r="3" spans="1:32" ht="12.75" customHeight="1">
      <c r="A3" s="1" t="s">
        <v>9</v>
      </c>
      <c r="B3" s="19">
        <v>192.3</v>
      </c>
      <c r="C3" s="19">
        <v>196.7</v>
      </c>
      <c r="D3" s="19"/>
      <c r="E3" s="19"/>
      <c r="F3" s="19">
        <v>194.7</v>
      </c>
      <c r="G3" s="19">
        <v>194.5</v>
      </c>
      <c r="H3" s="19"/>
      <c r="I3" s="19">
        <v>196.6</v>
      </c>
      <c r="J3" s="19">
        <v>194.7</v>
      </c>
      <c r="K3" s="19"/>
      <c r="L3" s="19"/>
      <c r="M3" s="19">
        <v>196.1</v>
      </c>
      <c r="N3" s="19">
        <v>196.6</v>
      </c>
      <c r="O3" s="19"/>
      <c r="P3" s="19"/>
      <c r="Q3" s="19">
        <v>191.1</v>
      </c>
      <c r="R3" s="19"/>
      <c r="S3" s="19">
        <v>192.2</v>
      </c>
      <c r="T3" s="19">
        <v>196.4</v>
      </c>
      <c r="U3" s="19">
        <v>197.7</v>
      </c>
      <c r="V3" s="19">
        <v>197.6</v>
      </c>
      <c r="W3" s="19">
        <v>197.9</v>
      </c>
      <c r="X3" s="19">
        <v>199.6</v>
      </c>
      <c r="Y3" s="19">
        <v>195.5</v>
      </c>
      <c r="Z3" s="19">
        <v>196.5</v>
      </c>
      <c r="AA3" s="19">
        <v>199.9</v>
      </c>
      <c r="AB3" s="6">
        <f>SUM(B3:AA3)</f>
        <v>3526.5999999999995</v>
      </c>
      <c r="AC3" s="10">
        <f>COUNT(B3:AA3)</f>
        <v>18</v>
      </c>
      <c r="AD3" s="5">
        <f t="shared" ref="AD3" si="0">AVERAGE(AB3/$AC3)</f>
        <v>195.92222222222219</v>
      </c>
    </row>
    <row r="4" spans="1:32" ht="11.25" customHeight="1">
      <c r="A4" s="1" t="s">
        <v>10</v>
      </c>
      <c r="B4" s="19"/>
      <c r="C4" s="19">
        <v>188.3</v>
      </c>
      <c r="D4" s="40"/>
      <c r="E4" s="19">
        <v>185.4</v>
      </c>
      <c r="F4" s="19">
        <v>193.6</v>
      </c>
      <c r="G4" s="19">
        <v>189.3</v>
      </c>
      <c r="H4" s="19">
        <v>196.5</v>
      </c>
      <c r="I4" s="19">
        <v>186.2</v>
      </c>
      <c r="J4" s="19">
        <v>188.2</v>
      </c>
      <c r="K4" s="19"/>
      <c r="L4" s="19">
        <v>195.5</v>
      </c>
      <c r="M4" s="19">
        <v>191.5</v>
      </c>
      <c r="N4" s="19">
        <v>189.7</v>
      </c>
      <c r="O4" s="19">
        <v>188.2</v>
      </c>
      <c r="P4" s="19"/>
      <c r="Q4" s="19"/>
      <c r="R4" s="19"/>
      <c r="S4" s="19">
        <v>191.2</v>
      </c>
      <c r="T4" s="19">
        <v>192.2</v>
      </c>
      <c r="U4" s="19">
        <v>198.4</v>
      </c>
      <c r="V4" s="19"/>
      <c r="W4" s="19"/>
      <c r="X4" s="19"/>
      <c r="Y4" s="19"/>
      <c r="Z4" s="19">
        <v>189.4</v>
      </c>
      <c r="AA4" s="19"/>
      <c r="AB4" s="6">
        <f>SUM(B4:U4)</f>
        <v>2674.2</v>
      </c>
      <c r="AC4" s="10">
        <f>COUNT(B4:AA4)</f>
        <v>15</v>
      </c>
      <c r="AD4" s="5">
        <f>AVERAGE(AB4/$AC4)</f>
        <v>178.28</v>
      </c>
    </row>
    <row r="5" spans="1:32" ht="11.25" customHeight="1" thickBot="1">
      <c r="A5" s="1" t="s">
        <v>11</v>
      </c>
      <c r="B5" s="19">
        <v>194.4</v>
      </c>
      <c r="C5" s="39"/>
      <c r="D5" s="61">
        <v>193.8</v>
      </c>
      <c r="E5" s="58">
        <v>190.2</v>
      </c>
      <c r="F5" s="19"/>
      <c r="G5" s="19"/>
      <c r="H5" s="19">
        <v>186.4</v>
      </c>
      <c r="I5" s="19"/>
      <c r="J5" s="19">
        <v>195.7</v>
      </c>
      <c r="K5" s="19">
        <v>195.3</v>
      </c>
      <c r="L5" s="19">
        <v>189.2</v>
      </c>
      <c r="M5" s="19">
        <v>192.3</v>
      </c>
      <c r="N5" s="19">
        <v>191.4</v>
      </c>
      <c r="O5" s="19">
        <v>183</v>
      </c>
      <c r="P5" s="19"/>
      <c r="Q5" s="19">
        <v>196.7</v>
      </c>
      <c r="R5" s="19"/>
      <c r="S5" s="19">
        <v>193.4</v>
      </c>
      <c r="T5" s="19"/>
      <c r="U5" s="19">
        <v>189.1</v>
      </c>
      <c r="V5" s="19"/>
      <c r="W5" s="19"/>
      <c r="X5" s="19"/>
      <c r="Y5" s="19">
        <v>192.4</v>
      </c>
      <c r="Z5" s="19"/>
      <c r="AA5" s="19">
        <v>188.1</v>
      </c>
      <c r="AB5" s="5">
        <f>SUM(B5:AA5)</f>
        <v>2871.4</v>
      </c>
      <c r="AC5" s="10">
        <f>COUNT(B5:AA5)</f>
        <v>15</v>
      </c>
      <c r="AD5" s="5">
        <f>AVERAGE(AB5/$AC5)</f>
        <v>191.42666666666668</v>
      </c>
    </row>
    <row r="6" spans="1:32" ht="10.5" customHeight="1" thickBot="1">
      <c r="A6" s="1" t="s">
        <v>12</v>
      </c>
      <c r="B6" s="40">
        <v>186.4</v>
      </c>
      <c r="C6" s="40">
        <v>193.6</v>
      </c>
      <c r="D6" s="60"/>
      <c r="E6" s="66">
        <v>197.5</v>
      </c>
      <c r="F6" s="58">
        <v>192.5</v>
      </c>
      <c r="G6" s="40">
        <v>193.5</v>
      </c>
      <c r="H6" s="40">
        <v>191.4</v>
      </c>
      <c r="I6" s="40">
        <v>193.4</v>
      </c>
      <c r="J6" s="40">
        <v>196.2</v>
      </c>
      <c r="K6" s="40">
        <v>194.5</v>
      </c>
      <c r="L6" s="40">
        <v>188.2</v>
      </c>
      <c r="M6" s="40">
        <v>195.7</v>
      </c>
      <c r="N6" s="40">
        <v>194.5</v>
      </c>
      <c r="O6" s="40">
        <v>193.5</v>
      </c>
      <c r="P6" s="40">
        <v>196.1</v>
      </c>
      <c r="Q6" s="40">
        <v>196.3</v>
      </c>
      <c r="R6" s="40">
        <v>195.9</v>
      </c>
      <c r="S6" s="40">
        <v>195.6</v>
      </c>
      <c r="T6" s="40">
        <v>190.2</v>
      </c>
      <c r="U6" s="40">
        <v>194.7</v>
      </c>
      <c r="V6" s="40">
        <v>197.8</v>
      </c>
      <c r="W6" s="40">
        <v>196.6</v>
      </c>
      <c r="X6" s="40">
        <v>193.3</v>
      </c>
      <c r="Y6" s="40">
        <v>194.4</v>
      </c>
      <c r="Z6" s="40">
        <v>194.2</v>
      </c>
      <c r="AA6" s="40">
        <v>194.4</v>
      </c>
      <c r="AB6" s="5">
        <f>SUM(B6:AA6)</f>
        <v>4850.3999999999987</v>
      </c>
      <c r="AC6" s="10">
        <f t="shared" ref="AC6:AC30" si="1">COUNT(B6:AA6)</f>
        <v>25</v>
      </c>
      <c r="AD6" s="5">
        <f>AVERAGE(AB6/$AC6)</f>
        <v>194.01599999999996</v>
      </c>
    </row>
    <row r="7" spans="1:32" ht="10.5" customHeight="1" thickBot="1">
      <c r="A7" s="1" t="s">
        <v>13</v>
      </c>
      <c r="B7" s="19">
        <v>193.4</v>
      </c>
      <c r="C7" s="19">
        <v>194.8</v>
      </c>
      <c r="D7" s="18">
        <v>198.9</v>
      </c>
      <c r="E7" s="41">
        <v>189.4</v>
      </c>
      <c r="F7" s="39">
        <v>194.6</v>
      </c>
      <c r="G7" s="69">
        <v>197.11</v>
      </c>
      <c r="H7" s="38"/>
      <c r="I7" s="39">
        <v>197.8</v>
      </c>
      <c r="J7" s="70">
        <v>197.9</v>
      </c>
      <c r="K7" s="38">
        <v>194.4</v>
      </c>
      <c r="L7" s="19">
        <v>196.7</v>
      </c>
      <c r="M7" s="18"/>
      <c r="N7" s="19">
        <v>192.4</v>
      </c>
      <c r="O7" s="62">
        <v>199.13</v>
      </c>
      <c r="P7" s="18">
        <v>193.3</v>
      </c>
      <c r="Q7" s="38">
        <v>194.4</v>
      </c>
      <c r="R7" s="19">
        <v>196.5</v>
      </c>
      <c r="S7" s="19">
        <v>193.6</v>
      </c>
      <c r="T7" s="19">
        <v>193.3</v>
      </c>
      <c r="U7" s="67">
        <v>198.1</v>
      </c>
      <c r="V7" s="19">
        <v>191.3</v>
      </c>
      <c r="W7" s="19">
        <v>198.5</v>
      </c>
      <c r="X7" s="19">
        <v>191.5</v>
      </c>
      <c r="Y7" s="19">
        <v>193.7</v>
      </c>
      <c r="Z7" s="19">
        <v>194.6</v>
      </c>
      <c r="AA7" s="19">
        <v>199.3</v>
      </c>
      <c r="AB7" s="6">
        <f>SUM(B7:AA7)</f>
        <v>4684.6400000000012</v>
      </c>
      <c r="AC7" s="10">
        <f t="shared" si="1"/>
        <v>24</v>
      </c>
      <c r="AD7" s="5">
        <f t="shared" ref="AD7:AD20" si="2">AVERAGE(AB7/$AC7)</f>
        <v>195.19333333333338</v>
      </c>
    </row>
    <row r="8" spans="1:32" ht="12.75" customHeight="1">
      <c r="A8" s="1" t="s">
        <v>14</v>
      </c>
      <c r="B8" s="19">
        <v>182.1</v>
      </c>
      <c r="C8" s="19">
        <v>184.3</v>
      </c>
      <c r="D8" s="19">
        <v>186.2</v>
      </c>
      <c r="E8" s="19">
        <v>186.2</v>
      </c>
      <c r="F8" s="19">
        <v>186.1</v>
      </c>
      <c r="G8" s="41">
        <v>187.2</v>
      </c>
      <c r="H8" s="34"/>
      <c r="I8" s="19">
        <v>180</v>
      </c>
      <c r="J8" s="41"/>
      <c r="K8" s="19">
        <v>186</v>
      </c>
      <c r="L8" s="19">
        <v>182.3</v>
      </c>
      <c r="M8" s="19">
        <v>188.3</v>
      </c>
      <c r="N8" s="19"/>
      <c r="O8" s="19">
        <v>190.2</v>
      </c>
      <c r="P8" s="41">
        <v>186.3</v>
      </c>
      <c r="Q8" s="19"/>
      <c r="R8" s="19">
        <v>190.2</v>
      </c>
      <c r="S8" s="19">
        <v>193.5</v>
      </c>
      <c r="T8" s="19">
        <v>189.4</v>
      </c>
      <c r="U8" s="19">
        <v>191.1</v>
      </c>
      <c r="V8" s="19">
        <v>186.2</v>
      </c>
      <c r="W8" s="19">
        <v>170.2</v>
      </c>
      <c r="X8" s="19">
        <v>193.5</v>
      </c>
      <c r="Y8" s="19">
        <v>186.1</v>
      </c>
      <c r="Z8" s="19">
        <v>186.1</v>
      </c>
      <c r="AA8" s="19">
        <v>184.1</v>
      </c>
      <c r="AB8" s="6">
        <f>SUM(B8:AA8)</f>
        <v>4095.599999999999</v>
      </c>
      <c r="AC8" s="10">
        <f t="shared" si="1"/>
        <v>22</v>
      </c>
      <c r="AD8" s="5">
        <f t="shared" si="2"/>
        <v>186.16363636363633</v>
      </c>
    </row>
    <row r="9" spans="1:32" ht="12.75" customHeight="1">
      <c r="A9" s="1" t="s">
        <v>15</v>
      </c>
      <c r="B9" s="19">
        <v>183.3</v>
      </c>
      <c r="C9" s="19"/>
      <c r="D9" s="19">
        <v>185.2</v>
      </c>
      <c r="E9" s="19">
        <v>190.4</v>
      </c>
      <c r="F9" s="19">
        <v>192.5</v>
      </c>
      <c r="G9" s="19">
        <v>187.3</v>
      </c>
      <c r="H9" s="19"/>
      <c r="I9" s="19">
        <v>187.7</v>
      </c>
      <c r="J9" s="18">
        <v>185.4</v>
      </c>
      <c r="K9" s="19"/>
      <c r="L9" s="19"/>
      <c r="M9" s="19">
        <v>185.4</v>
      </c>
      <c r="N9" s="19">
        <v>182.1</v>
      </c>
      <c r="O9" s="19">
        <v>190.5</v>
      </c>
      <c r="P9" s="19">
        <v>178</v>
      </c>
      <c r="Q9" s="19">
        <v>174</v>
      </c>
      <c r="R9" s="19">
        <v>184.2</v>
      </c>
      <c r="S9" s="19"/>
      <c r="T9" s="19">
        <v>189.2</v>
      </c>
      <c r="U9" s="18"/>
      <c r="V9" s="18"/>
      <c r="W9" s="18">
        <v>186.3</v>
      </c>
      <c r="X9" s="84"/>
      <c r="Y9" s="84"/>
      <c r="Z9" s="84"/>
      <c r="AA9" s="84"/>
      <c r="AB9" s="5">
        <f>SUM(B9:AA9)</f>
        <v>2781.5</v>
      </c>
      <c r="AC9" s="10">
        <f t="shared" si="1"/>
        <v>15</v>
      </c>
      <c r="AD9" s="5">
        <f t="shared" si="2"/>
        <v>185.43333333333334</v>
      </c>
    </row>
    <row r="10" spans="1:32" ht="14.25" customHeight="1">
      <c r="A10" s="1" t="s">
        <v>16</v>
      </c>
      <c r="B10" s="19"/>
      <c r="C10" s="40"/>
      <c r="D10" s="18">
        <v>189.1</v>
      </c>
      <c r="E10" s="19"/>
      <c r="F10" s="40">
        <v>188.2</v>
      </c>
      <c r="G10" s="19">
        <v>192.4</v>
      </c>
      <c r="H10" s="34">
        <v>194.6</v>
      </c>
      <c r="I10" s="19">
        <v>197.5</v>
      </c>
      <c r="J10" s="19">
        <v>191.2</v>
      </c>
      <c r="K10" s="19">
        <v>189.2</v>
      </c>
      <c r="L10" s="18"/>
      <c r="M10" s="19">
        <v>184.2</v>
      </c>
      <c r="N10" s="19"/>
      <c r="O10" s="19">
        <v>190.5</v>
      </c>
      <c r="P10" s="19">
        <v>189.3</v>
      </c>
      <c r="Q10" s="19">
        <v>179</v>
      </c>
      <c r="R10" s="19">
        <v>191.2</v>
      </c>
      <c r="S10" s="19">
        <v>186</v>
      </c>
      <c r="T10" s="19">
        <v>181</v>
      </c>
      <c r="U10" s="19">
        <v>188.1</v>
      </c>
      <c r="V10" s="19">
        <v>186.3</v>
      </c>
      <c r="W10" s="19">
        <v>185.1</v>
      </c>
      <c r="X10" s="19"/>
      <c r="Y10" s="19">
        <v>191.4</v>
      </c>
      <c r="Z10" s="19">
        <v>190.4</v>
      </c>
      <c r="AA10" s="19">
        <v>190.6</v>
      </c>
      <c r="AB10" s="5">
        <f t="shared" ref="AB10" si="3">SUM(B10:AA10)</f>
        <v>3775.2999999999997</v>
      </c>
      <c r="AC10" s="10">
        <f t="shared" si="1"/>
        <v>20</v>
      </c>
      <c r="AD10" s="5">
        <f t="shared" si="2"/>
        <v>188.76499999999999</v>
      </c>
    </row>
    <row r="11" spans="1:32" ht="12.75" customHeight="1" thickBot="1">
      <c r="A11" s="1" t="s">
        <v>77</v>
      </c>
      <c r="B11" s="39">
        <v>197.8</v>
      </c>
      <c r="C11" s="61">
        <v>196.9</v>
      </c>
      <c r="D11" s="38">
        <v>197.5</v>
      </c>
      <c r="E11" s="62">
        <v>196.11</v>
      </c>
      <c r="F11" s="67">
        <v>195.1</v>
      </c>
      <c r="G11" s="38">
        <v>194.5</v>
      </c>
      <c r="H11" s="19">
        <v>198.7</v>
      </c>
      <c r="I11" s="19">
        <v>198.7</v>
      </c>
      <c r="J11" s="19">
        <v>196.7</v>
      </c>
      <c r="K11" s="19"/>
      <c r="L11" s="34">
        <v>196.8</v>
      </c>
      <c r="M11" s="19">
        <v>198.7</v>
      </c>
      <c r="N11" s="19"/>
      <c r="O11" s="19">
        <v>198.4</v>
      </c>
      <c r="P11" s="19">
        <v>200.7</v>
      </c>
      <c r="Q11" s="19"/>
      <c r="R11" s="19"/>
      <c r="S11" s="19">
        <v>198.5</v>
      </c>
      <c r="T11" s="19">
        <v>197.9</v>
      </c>
      <c r="U11" s="19">
        <v>193.9</v>
      </c>
      <c r="V11" s="19">
        <v>196.9</v>
      </c>
      <c r="W11" s="40">
        <v>198.8</v>
      </c>
      <c r="X11" s="40"/>
      <c r="Y11" s="40">
        <v>196.8</v>
      </c>
      <c r="Z11" s="40">
        <v>195.6</v>
      </c>
      <c r="AA11" s="40">
        <v>196.4</v>
      </c>
      <c r="AB11" s="5">
        <f t="shared" ref="AB11:AB12" si="4">SUM(B11:W11)</f>
        <v>3552.6100000000006</v>
      </c>
      <c r="AC11" s="10">
        <f t="shared" ref="AC11:AC14" si="5">COUNT(B11:AA11)</f>
        <v>21</v>
      </c>
      <c r="AD11" s="5">
        <f t="shared" si="2"/>
        <v>169.17190476190478</v>
      </c>
    </row>
    <row r="12" spans="1:32" ht="12.75" customHeight="1" thickBot="1">
      <c r="A12" s="1" t="s">
        <v>17</v>
      </c>
      <c r="B12" s="19"/>
      <c r="C12" s="41">
        <v>183.1</v>
      </c>
      <c r="D12" s="19"/>
      <c r="E12" s="18"/>
      <c r="F12" s="41"/>
      <c r="G12" s="19">
        <v>183</v>
      </c>
      <c r="H12" s="19"/>
      <c r="I12" s="19"/>
      <c r="J12" s="19">
        <v>188</v>
      </c>
      <c r="K12" s="19"/>
      <c r="L12" s="19"/>
      <c r="M12" s="18">
        <v>187.2</v>
      </c>
      <c r="N12" s="47"/>
      <c r="O12" s="34"/>
      <c r="P12" s="47"/>
      <c r="Q12" s="19">
        <v>185.2</v>
      </c>
      <c r="R12" s="19"/>
      <c r="S12" s="19">
        <v>188.1</v>
      </c>
      <c r="T12" s="19"/>
      <c r="U12" s="19"/>
      <c r="W12" s="70">
        <v>178.1</v>
      </c>
      <c r="X12" s="82"/>
      <c r="Y12" s="85">
        <v>192.4</v>
      </c>
      <c r="Z12" s="82"/>
      <c r="AA12" s="82"/>
      <c r="AB12" s="6">
        <f t="shared" si="4"/>
        <v>1292.6999999999998</v>
      </c>
      <c r="AC12" s="10">
        <f t="shared" si="5"/>
        <v>8</v>
      </c>
      <c r="AD12" s="5">
        <f t="shared" ref="AD12:AD14" si="6">AVERAGE(AB12/$AC12)</f>
        <v>161.58749999999998</v>
      </c>
    </row>
    <row r="13" spans="1:32" ht="12" customHeight="1" thickBot="1">
      <c r="A13" s="1" t="s">
        <v>18</v>
      </c>
      <c r="B13" s="19"/>
      <c r="C13" s="19">
        <v>193.4</v>
      </c>
      <c r="D13" s="19">
        <v>192.2</v>
      </c>
      <c r="E13" s="40">
        <v>191.3</v>
      </c>
      <c r="F13" s="19"/>
      <c r="G13" s="19">
        <v>195</v>
      </c>
      <c r="H13" s="18">
        <v>193.4</v>
      </c>
      <c r="I13" s="19"/>
      <c r="J13" s="19">
        <v>189.3</v>
      </c>
      <c r="K13" s="19">
        <v>193.3</v>
      </c>
      <c r="L13" s="19"/>
      <c r="M13" s="18"/>
      <c r="N13" s="19"/>
      <c r="O13" s="19"/>
      <c r="P13" s="19"/>
      <c r="Q13" s="19"/>
      <c r="R13" s="40"/>
      <c r="S13" s="40"/>
      <c r="T13" s="19">
        <v>184.2</v>
      </c>
      <c r="U13" s="19">
        <v>190.3</v>
      </c>
      <c r="V13" s="19">
        <v>192.5</v>
      </c>
      <c r="W13" s="41">
        <v>186.1</v>
      </c>
      <c r="X13" s="41">
        <v>194.2</v>
      </c>
      <c r="Y13" s="41"/>
      <c r="Z13" s="41">
        <v>189.1</v>
      </c>
      <c r="AA13" s="41"/>
      <c r="AB13" s="6">
        <f>SUM(B13:X13)</f>
        <v>2295.1999999999998</v>
      </c>
      <c r="AC13" s="10">
        <f t="shared" si="5"/>
        <v>13</v>
      </c>
      <c r="AD13" s="5">
        <f t="shared" si="6"/>
        <v>176.55384615384614</v>
      </c>
      <c r="AF13" s="30"/>
    </row>
    <row r="14" spans="1:32" ht="12.75" customHeight="1" thickBot="1">
      <c r="A14" s="1" t="s">
        <v>19</v>
      </c>
      <c r="B14" s="19"/>
      <c r="C14" s="19">
        <v>192.2</v>
      </c>
      <c r="D14" s="39"/>
      <c r="E14" s="61">
        <v>196.8</v>
      </c>
      <c r="F14" s="38">
        <v>187.3</v>
      </c>
      <c r="G14" s="19">
        <v>195.4</v>
      </c>
      <c r="H14" s="19">
        <v>192.4</v>
      </c>
      <c r="I14" s="18"/>
      <c r="J14" s="19">
        <v>192.6</v>
      </c>
      <c r="K14" s="19"/>
      <c r="L14" s="19">
        <v>190.5</v>
      </c>
      <c r="M14" s="57">
        <v>192.3</v>
      </c>
      <c r="N14" s="19">
        <v>191.4</v>
      </c>
      <c r="O14" s="19">
        <v>189.2</v>
      </c>
      <c r="P14" s="19">
        <v>199.8</v>
      </c>
      <c r="Q14" s="39">
        <v>192.2</v>
      </c>
      <c r="R14" s="49"/>
      <c r="S14" s="70">
        <v>192.3</v>
      </c>
      <c r="T14" s="38">
        <v>191.2</v>
      </c>
      <c r="U14" s="19">
        <v>194.5</v>
      </c>
      <c r="V14" s="19"/>
      <c r="W14" s="19">
        <v>193.4</v>
      </c>
      <c r="X14" s="38">
        <v>193.5</v>
      </c>
      <c r="Y14" s="38"/>
      <c r="Z14" s="38"/>
      <c r="AA14" s="38"/>
      <c r="AB14" s="6">
        <f t="shared" ref="AB14" si="7">SUM(B14:U14)</f>
        <v>2890.1</v>
      </c>
      <c r="AC14" s="10">
        <f t="shared" si="5"/>
        <v>17</v>
      </c>
      <c r="AD14" s="5">
        <f t="shared" si="6"/>
        <v>170.00588235294117</v>
      </c>
    </row>
    <row r="15" spans="1:32" ht="12.75" customHeight="1">
      <c r="A15" s="30"/>
      <c r="B15" s="40"/>
      <c r="C15" s="19"/>
      <c r="D15" s="19"/>
      <c r="E15" s="4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41"/>
      <c r="S15" s="41"/>
      <c r="T15" s="19"/>
      <c r="U15" s="19"/>
      <c r="V15" s="19"/>
      <c r="W15" s="19"/>
      <c r="X15" s="40"/>
      <c r="Y15" s="40"/>
      <c r="AA15" s="40"/>
      <c r="AB15" s="11">
        <f>SUM(B15:T15)</f>
        <v>0</v>
      </c>
      <c r="AC15" s="10">
        <f t="shared" si="1"/>
        <v>0</v>
      </c>
      <c r="AD15" s="12" t="e">
        <f t="shared" si="2"/>
        <v>#DIV/0!</v>
      </c>
    </row>
    <row r="16" spans="1:32" ht="12.75" customHeight="1" thickBot="1">
      <c r="A16" s="1" t="s">
        <v>20</v>
      </c>
      <c r="B16" s="18"/>
      <c r="C16" s="38"/>
      <c r="D16" s="40"/>
      <c r="E16" s="19"/>
      <c r="F16" s="19"/>
      <c r="G16" s="19"/>
      <c r="H16" s="19">
        <v>189.3</v>
      </c>
      <c r="I16" s="19"/>
      <c r="J16" s="19"/>
      <c r="K16" s="19">
        <v>189.2</v>
      </c>
      <c r="L16" s="18"/>
      <c r="M16" s="19"/>
      <c r="N16" s="19"/>
      <c r="O16" s="19">
        <v>190.4</v>
      </c>
      <c r="P16" s="40"/>
      <c r="Q16" s="19">
        <v>191.3</v>
      </c>
      <c r="R16" s="19"/>
      <c r="S16" s="18"/>
      <c r="T16" s="18">
        <v>187.2</v>
      </c>
      <c r="U16" s="18"/>
      <c r="V16" s="18">
        <v>188.2</v>
      </c>
      <c r="W16" s="18"/>
      <c r="X16" s="84"/>
      <c r="Y16" s="89"/>
      <c r="Z16" s="40">
        <v>192.7</v>
      </c>
      <c r="AA16" s="84"/>
      <c r="AB16" s="83">
        <f>SUM(B16:AA16)</f>
        <v>1328.3000000000002</v>
      </c>
      <c r="AC16" s="10">
        <f t="shared" si="1"/>
        <v>7</v>
      </c>
      <c r="AD16" s="5">
        <f t="shared" si="2"/>
        <v>189.7571428571429</v>
      </c>
    </row>
    <row r="17" spans="1:30" ht="12.75" customHeight="1" thickBot="1">
      <c r="A17" s="1" t="s">
        <v>21</v>
      </c>
      <c r="B17" s="41">
        <v>192.4</v>
      </c>
      <c r="C17" s="39"/>
      <c r="D17" s="18">
        <v>191.5</v>
      </c>
      <c r="E17" s="38">
        <v>194.6</v>
      </c>
      <c r="F17" s="19"/>
      <c r="G17" s="19">
        <v>193.5</v>
      </c>
      <c r="H17" s="19">
        <v>193</v>
      </c>
      <c r="I17" s="19">
        <v>195.6</v>
      </c>
      <c r="J17" s="19">
        <v>195.9</v>
      </c>
      <c r="K17" s="19"/>
      <c r="L17" s="19">
        <v>197.9</v>
      </c>
      <c r="M17" s="19">
        <v>185.1</v>
      </c>
      <c r="N17" s="19">
        <v>189.2</v>
      </c>
      <c r="O17" s="39">
        <v>195.5</v>
      </c>
      <c r="P17" s="70">
        <v>193.3</v>
      </c>
      <c r="Q17" s="38">
        <v>196.7</v>
      </c>
      <c r="R17" s="67">
        <v>198.12</v>
      </c>
      <c r="S17" s="67">
        <v>197.1</v>
      </c>
      <c r="T17" s="19">
        <v>196.4</v>
      </c>
      <c r="U17" s="67">
        <v>198.1</v>
      </c>
      <c r="V17" s="19">
        <v>193.3</v>
      </c>
      <c r="W17" s="19">
        <v>195.8</v>
      </c>
      <c r="X17" s="87">
        <v>196.11</v>
      </c>
      <c r="Y17" s="90">
        <v>193.8</v>
      </c>
      <c r="Z17" s="88">
        <v>189.5</v>
      </c>
      <c r="AA17" s="41">
        <v>199.11</v>
      </c>
      <c r="AB17" s="14">
        <f>SUM(B17:Y17)</f>
        <v>4082.9300000000003</v>
      </c>
      <c r="AC17" s="10">
        <f t="shared" si="1"/>
        <v>23</v>
      </c>
      <c r="AD17" s="13">
        <f t="shared" si="2"/>
        <v>177.51869565217393</v>
      </c>
    </row>
    <row r="18" spans="1:30" ht="11.25" customHeight="1" thickBot="1">
      <c r="A18" s="1" t="s">
        <v>41</v>
      </c>
      <c r="B18" s="19"/>
      <c r="C18" s="19"/>
      <c r="D18" s="41"/>
      <c r="E18" s="19"/>
      <c r="F18" s="19"/>
      <c r="G18" s="19"/>
      <c r="H18" s="19"/>
      <c r="I18" s="40"/>
      <c r="K18" s="19"/>
      <c r="L18" s="19"/>
      <c r="M18" s="19"/>
      <c r="N18" s="18"/>
      <c r="O18" s="19"/>
      <c r="P18" s="56"/>
      <c r="Q18" s="34"/>
      <c r="R18" s="34"/>
      <c r="S18" s="19"/>
      <c r="T18" s="19"/>
      <c r="U18" s="19"/>
      <c r="V18" s="19"/>
      <c r="W18" s="19"/>
      <c r="X18" s="19"/>
      <c r="Y18" s="41"/>
      <c r="Z18" s="19"/>
      <c r="AA18" s="19"/>
      <c r="AB18" s="6">
        <f>SUM(B18:T18)</f>
        <v>0</v>
      </c>
      <c r="AC18" s="10">
        <f t="shared" si="1"/>
        <v>0</v>
      </c>
      <c r="AD18" s="5" t="e">
        <f t="shared" si="2"/>
        <v>#DIV/0!</v>
      </c>
    </row>
    <row r="19" spans="1:30" ht="12.75" customHeight="1" thickBot="1">
      <c r="A19" s="1" t="s">
        <v>22</v>
      </c>
      <c r="B19" s="19">
        <v>193.5</v>
      </c>
      <c r="C19" s="19">
        <v>189.1</v>
      </c>
      <c r="D19" s="19">
        <v>188.2</v>
      </c>
      <c r="E19" s="19">
        <v>190.4</v>
      </c>
      <c r="F19" s="19">
        <v>192.4</v>
      </c>
      <c r="G19" s="19">
        <v>192.4</v>
      </c>
      <c r="H19" s="39">
        <v>193.7</v>
      </c>
      <c r="I19" s="70">
        <v>188.2</v>
      </c>
      <c r="J19" s="40">
        <v>191.2</v>
      </c>
      <c r="K19" s="38">
        <v>192.2</v>
      </c>
      <c r="L19" s="19">
        <v>189.4</v>
      </c>
      <c r="M19" s="19"/>
      <c r="N19" s="18"/>
      <c r="O19" s="19">
        <v>194.3</v>
      </c>
      <c r="P19" s="19">
        <v>193.5</v>
      </c>
      <c r="Q19" s="19"/>
      <c r="R19" s="19"/>
      <c r="S19" s="18">
        <v>196.8</v>
      </c>
      <c r="T19" s="19">
        <v>193.5</v>
      </c>
      <c r="U19" s="19">
        <v>192.3</v>
      </c>
      <c r="V19" s="19">
        <v>188.3</v>
      </c>
      <c r="W19" s="19">
        <v>191.2</v>
      </c>
      <c r="X19" s="19">
        <v>193.6</v>
      </c>
      <c r="Y19" s="19"/>
      <c r="Z19" s="19">
        <v>190.4</v>
      </c>
      <c r="AA19" s="19">
        <v>188.3</v>
      </c>
      <c r="AB19" s="6">
        <f>SUM(B19:X19)</f>
        <v>3644.2000000000007</v>
      </c>
      <c r="AC19" s="10">
        <f t="shared" si="1"/>
        <v>21</v>
      </c>
      <c r="AD19" s="5">
        <f t="shared" si="2"/>
        <v>173.53333333333336</v>
      </c>
    </row>
    <row r="20" spans="1:30" ht="12" customHeight="1" thickBot="1">
      <c r="B20" s="19"/>
      <c r="C20" s="19"/>
      <c r="D20" s="19"/>
      <c r="E20" s="19"/>
      <c r="F20" s="40"/>
      <c r="G20" s="40"/>
      <c r="H20" s="19"/>
      <c r="I20" s="41"/>
      <c r="J20" s="41"/>
      <c r="L20" s="19"/>
      <c r="M20" s="19"/>
      <c r="N20" s="19"/>
      <c r="O20" s="48"/>
      <c r="P20" s="47"/>
      <c r="Q20" s="47"/>
      <c r="R20" s="47"/>
      <c r="S20" s="19"/>
      <c r="T20" s="19"/>
      <c r="U20" s="19"/>
      <c r="V20" s="19"/>
      <c r="W20" s="19"/>
      <c r="X20" s="19"/>
      <c r="Y20" s="19"/>
      <c r="Z20" s="67"/>
      <c r="AA20" s="19"/>
      <c r="AB20" s="6">
        <f>SUM(B20:T20)</f>
        <v>0</v>
      </c>
      <c r="AC20" s="10">
        <f t="shared" si="1"/>
        <v>0</v>
      </c>
      <c r="AD20" s="5" t="e">
        <f t="shared" si="2"/>
        <v>#DIV/0!</v>
      </c>
    </row>
    <row r="21" spans="1:30" ht="14.25" customHeight="1" thickBot="1">
      <c r="A21" s="1" t="s">
        <v>23</v>
      </c>
      <c r="B21" s="19">
        <v>191.2</v>
      </c>
      <c r="C21" s="40">
        <v>194.6</v>
      </c>
      <c r="D21" s="19"/>
      <c r="E21" s="39">
        <v>190.2</v>
      </c>
      <c r="F21" s="49">
        <v>198.7</v>
      </c>
      <c r="G21" s="70">
        <v>197.7</v>
      </c>
      <c r="H21" s="38"/>
      <c r="I21" s="19">
        <v>198.5</v>
      </c>
      <c r="K21" s="19">
        <v>198.7</v>
      </c>
      <c r="L21" s="19"/>
      <c r="M21" s="40">
        <v>193.6</v>
      </c>
      <c r="N21" s="39"/>
      <c r="O21" s="70">
        <v>198.9</v>
      </c>
      <c r="P21" s="38"/>
      <c r="Q21" s="48"/>
      <c r="R21" s="67">
        <v>198.11</v>
      </c>
      <c r="S21" s="18">
        <v>196.7</v>
      </c>
      <c r="T21" s="19"/>
      <c r="U21" s="19">
        <v>193.4</v>
      </c>
      <c r="V21" s="19">
        <v>197.5</v>
      </c>
      <c r="W21" s="19">
        <v>197.7</v>
      </c>
      <c r="X21" s="19">
        <v>193.5</v>
      </c>
      <c r="Y21" s="19"/>
      <c r="Z21" s="91">
        <v>196.11</v>
      </c>
      <c r="AA21" s="19">
        <v>197.6</v>
      </c>
      <c r="AB21" s="5">
        <f>SUM(B21:AA21)</f>
        <v>3332.72</v>
      </c>
      <c r="AC21" s="10">
        <f t="shared" si="1"/>
        <v>17</v>
      </c>
      <c r="AD21" s="5">
        <f>AVERAGE(AB21/$AC21)</f>
        <v>196.04235294117646</v>
      </c>
    </row>
    <row r="22" spans="1:30" ht="12.75" customHeight="1" thickBot="1">
      <c r="A22" s="1" t="s">
        <v>24</v>
      </c>
      <c r="B22" s="39">
        <v>195.8</v>
      </c>
      <c r="C22" s="19">
        <v>195.7</v>
      </c>
      <c r="D22" s="38">
        <v>199.7</v>
      </c>
      <c r="E22" s="19">
        <v>196.5</v>
      </c>
      <c r="F22" s="41">
        <v>198.9</v>
      </c>
      <c r="G22" s="41"/>
      <c r="H22" s="40">
        <v>197.8</v>
      </c>
      <c r="I22" s="19">
        <v>198.7</v>
      </c>
      <c r="J22" s="19">
        <v>199.8</v>
      </c>
      <c r="K22" s="40">
        <v>196.6</v>
      </c>
      <c r="L22" s="39">
        <v>193.5</v>
      </c>
      <c r="M22" s="18">
        <v>196.5</v>
      </c>
      <c r="N22" s="72">
        <v>199.1</v>
      </c>
      <c r="O22" s="41">
        <v>194.5</v>
      </c>
      <c r="P22" s="49">
        <v>196.6</v>
      </c>
      <c r="Q22" s="18">
        <v>196.7</v>
      </c>
      <c r="R22" s="72">
        <v>197.11</v>
      </c>
      <c r="S22" s="19">
        <v>196.6</v>
      </c>
      <c r="T22" s="19">
        <v>196.4</v>
      </c>
      <c r="U22" s="19">
        <v>196.7</v>
      </c>
      <c r="V22" s="19">
        <v>198.11</v>
      </c>
      <c r="W22" s="19">
        <v>196.8</v>
      </c>
      <c r="X22" s="19">
        <v>198.7</v>
      </c>
      <c r="Y22" s="19">
        <v>196.8</v>
      </c>
      <c r="Z22" s="67">
        <v>199.12</v>
      </c>
      <c r="AA22" s="19">
        <v>197.7</v>
      </c>
      <c r="AB22" s="6">
        <f>SUM(B22:AA22)</f>
        <v>4930.4399999999996</v>
      </c>
      <c r="AC22" s="10">
        <f>COUNT(B22:AA22)</f>
        <v>25</v>
      </c>
      <c r="AD22" s="5">
        <f>AVERAGE(AB22/$AC22)</f>
        <v>197.21759999999998</v>
      </c>
    </row>
    <row r="23" spans="1:30" ht="12" customHeight="1" thickBot="1">
      <c r="A23" s="1" t="s">
        <v>25</v>
      </c>
      <c r="B23" s="19"/>
      <c r="C23" s="41"/>
      <c r="D23" s="19"/>
      <c r="E23" s="19"/>
      <c r="F23" s="19"/>
      <c r="G23" s="39"/>
      <c r="H23" s="18">
        <v>190.1</v>
      </c>
      <c r="I23" s="38">
        <v>193.6</v>
      </c>
      <c r="J23" s="39">
        <v>193.4</v>
      </c>
      <c r="K23" s="70">
        <v>196.3</v>
      </c>
      <c r="L23" s="38">
        <v>196.5</v>
      </c>
      <c r="M23" s="41">
        <v>189.3</v>
      </c>
      <c r="N23" s="19"/>
      <c r="O23" s="19">
        <v>192.5</v>
      </c>
      <c r="P23" s="19">
        <v>192.4</v>
      </c>
      <c r="Q23" s="41">
        <v>197.9</v>
      </c>
      <c r="R23" s="19"/>
      <c r="S23" s="19">
        <v>189.6</v>
      </c>
      <c r="T23" s="19">
        <v>191.3</v>
      </c>
      <c r="U23" s="18"/>
      <c r="V23" s="18"/>
      <c r="W23" s="18"/>
      <c r="X23" s="84"/>
      <c r="Y23" s="84">
        <v>191.5</v>
      </c>
      <c r="Z23" s="84"/>
      <c r="AA23" s="84"/>
      <c r="AB23" s="17">
        <f>SUM(B23:T23)</f>
        <v>2122.9</v>
      </c>
      <c r="AC23" s="10">
        <f t="shared" si="1"/>
        <v>12</v>
      </c>
      <c r="AD23" s="5">
        <f t="shared" ref="AD23:AD30" si="8">AVERAGE(AB23/$AC23)</f>
        <v>176.90833333333333</v>
      </c>
    </row>
    <row r="24" spans="1:30" ht="12.75" customHeight="1" thickBot="1">
      <c r="A24" s="1" t="s">
        <v>26</v>
      </c>
      <c r="B24" s="19"/>
      <c r="C24" s="19">
        <v>194.7</v>
      </c>
      <c r="D24" s="19"/>
      <c r="E24" s="19">
        <v>190.3</v>
      </c>
      <c r="F24" s="19">
        <v>190.3</v>
      </c>
      <c r="G24" s="19">
        <v>189.1</v>
      </c>
      <c r="H24" s="71"/>
      <c r="I24" s="19">
        <v>191.4</v>
      </c>
      <c r="J24" s="19">
        <v>192.6</v>
      </c>
      <c r="K24" s="41"/>
      <c r="L24" s="19">
        <v>186.1</v>
      </c>
      <c r="M24" s="19">
        <v>194.3</v>
      </c>
      <c r="N24" s="19">
        <v>187.1</v>
      </c>
      <c r="O24" s="19">
        <v>193.6</v>
      </c>
      <c r="P24" s="18"/>
      <c r="Q24" s="19"/>
      <c r="R24" s="19"/>
      <c r="S24" s="19">
        <v>190.3</v>
      </c>
      <c r="T24" s="19">
        <v>185.1</v>
      </c>
      <c r="U24" s="19">
        <v>195.4</v>
      </c>
      <c r="V24" s="19"/>
      <c r="W24" s="19">
        <v>198.7</v>
      </c>
      <c r="X24" s="19"/>
      <c r="Y24" s="19"/>
      <c r="Z24" s="19">
        <v>185.1</v>
      </c>
      <c r="AA24" s="19"/>
      <c r="AB24" s="5">
        <f>SUM(B24:AA24)</f>
        <v>2864.0999999999995</v>
      </c>
      <c r="AC24" s="10">
        <f t="shared" si="1"/>
        <v>15</v>
      </c>
      <c r="AD24" s="5">
        <f t="shared" si="8"/>
        <v>190.93999999999997</v>
      </c>
    </row>
    <row r="25" spans="1:30" ht="14.25" customHeight="1" thickBot="1">
      <c r="A25" s="1" t="s">
        <v>27</v>
      </c>
      <c r="B25" s="19">
        <v>193.2</v>
      </c>
      <c r="C25" s="19">
        <v>195.9</v>
      </c>
      <c r="D25" s="19">
        <v>194.6</v>
      </c>
      <c r="E25" s="19"/>
      <c r="F25" s="40"/>
      <c r="G25" s="39">
        <v>191.3</v>
      </c>
      <c r="H25" s="70">
        <v>195.7</v>
      </c>
      <c r="I25" s="38">
        <v>192.5</v>
      </c>
      <c r="J25" s="19">
        <v>194.7</v>
      </c>
      <c r="K25" s="19">
        <v>195.3</v>
      </c>
      <c r="L25" s="19"/>
      <c r="M25" s="19"/>
      <c r="N25" s="19">
        <v>193.7</v>
      </c>
      <c r="O25" s="19">
        <v>196.8</v>
      </c>
      <c r="P25" s="19">
        <v>197.9</v>
      </c>
      <c r="Q25" s="19">
        <v>193.5</v>
      </c>
      <c r="R25" s="19">
        <v>191.2</v>
      </c>
      <c r="S25" s="19">
        <v>195.6</v>
      </c>
      <c r="T25" s="19">
        <v>195.5</v>
      </c>
      <c r="U25" s="19">
        <v>193.7</v>
      </c>
      <c r="V25" s="19"/>
      <c r="W25" s="19">
        <v>198.7</v>
      </c>
      <c r="X25" s="19"/>
      <c r="Y25" s="19">
        <v>194.8</v>
      </c>
      <c r="Z25" s="19">
        <v>195.5</v>
      </c>
      <c r="AA25" s="19">
        <v>198.8</v>
      </c>
      <c r="AB25" s="5">
        <f>SUM(B25:AA25)</f>
        <v>3898.8999999999996</v>
      </c>
      <c r="AC25" s="10">
        <f t="shared" si="1"/>
        <v>20</v>
      </c>
      <c r="AD25" s="5">
        <f t="shared" si="8"/>
        <v>194.94499999999999</v>
      </c>
    </row>
    <row r="26" spans="1:30" ht="12.75" customHeight="1" thickBot="1">
      <c r="A26" s="1" t="s">
        <v>28</v>
      </c>
      <c r="B26" s="19">
        <v>195.5</v>
      </c>
      <c r="C26" s="19">
        <v>193.6</v>
      </c>
      <c r="D26" s="19">
        <v>194.7</v>
      </c>
      <c r="E26" s="39"/>
      <c r="F26" s="68">
        <v>196.12</v>
      </c>
      <c r="G26" s="38">
        <v>195.6</v>
      </c>
      <c r="H26" s="41">
        <v>197.6</v>
      </c>
      <c r="I26" s="19"/>
      <c r="K26" s="19"/>
      <c r="L26" s="19">
        <v>195.7</v>
      </c>
      <c r="M26" s="19">
        <v>193.6</v>
      </c>
      <c r="N26" s="19">
        <v>194.8</v>
      </c>
      <c r="O26" s="19"/>
      <c r="P26" s="19"/>
      <c r="Q26" s="19"/>
      <c r="R26" s="19"/>
      <c r="S26" s="19"/>
      <c r="T26" s="19">
        <v>194.6</v>
      </c>
      <c r="U26" s="18">
        <v>190.5</v>
      </c>
      <c r="V26" s="18"/>
      <c r="W26" s="18">
        <v>194.8</v>
      </c>
      <c r="X26" s="18">
        <v>194.6</v>
      </c>
      <c r="Y26" s="18"/>
      <c r="Z26" s="18">
        <v>198.6</v>
      </c>
      <c r="AA26" s="48"/>
      <c r="AB26" s="5">
        <f>SUM(B26:AA26)</f>
        <v>2730.3199999999997</v>
      </c>
      <c r="AC26" s="10">
        <f t="shared" ref="AC26:AC27" si="9">COUNT(B26:AA26)</f>
        <v>14</v>
      </c>
      <c r="AD26" s="5">
        <f t="shared" ref="AD26:AD27" si="10">AVERAGE(AB26/$AC26)</f>
        <v>195.02285714285713</v>
      </c>
    </row>
    <row r="27" spans="1:30" ht="12.75" customHeight="1" thickBot="1">
      <c r="A27" s="1" t="s">
        <v>53</v>
      </c>
      <c r="B27" s="19"/>
      <c r="C27" s="19"/>
      <c r="D27" s="40"/>
      <c r="E27" s="19"/>
      <c r="F27" s="41"/>
      <c r="G27" s="19">
        <v>195.5</v>
      </c>
      <c r="H27" s="19">
        <v>194.7</v>
      </c>
      <c r="I27" s="19">
        <v>190.2</v>
      </c>
      <c r="J27" s="18">
        <v>189.3</v>
      </c>
      <c r="K27" s="19">
        <v>194.5</v>
      </c>
      <c r="L27" s="19">
        <v>195.5</v>
      </c>
      <c r="M27" s="19"/>
      <c r="N27" s="19"/>
      <c r="O27" s="19"/>
      <c r="P27" s="19"/>
      <c r="Q27" s="19"/>
      <c r="R27" s="19"/>
      <c r="S27" s="19">
        <v>191.3</v>
      </c>
      <c r="T27" s="19"/>
      <c r="U27" s="19">
        <v>193.5</v>
      </c>
      <c r="V27" s="40"/>
      <c r="W27" s="40">
        <v>195.6</v>
      </c>
      <c r="X27" s="58"/>
      <c r="Y27" s="58">
        <v>197.8</v>
      </c>
      <c r="Z27" s="99">
        <v>195.7</v>
      </c>
      <c r="AA27" s="70">
        <v>197.12</v>
      </c>
      <c r="AB27" s="83">
        <f>SUM(B27:AA27)</f>
        <v>2330.7199999999998</v>
      </c>
      <c r="AC27" s="10">
        <f t="shared" si="9"/>
        <v>12</v>
      </c>
      <c r="AD27" s="5">
        <f t="shared" si="10"/>
        <v>194.22666666666666</v>
      </c>
    </row>
    <row r="28" spans="1:30" ht="12.75" customHeight="1" thickBot="1">
      <c r="A28" s="1" t="s">
        <v>29</v>
      </c>
      <c r="B28" s="19"/>
      <c r="C28" s="39"/>
      <c r="D28" s="18">
        <v>194.5</v>
      </c>
      <c r="E28" s="38">
        <v>194.6</v>
      </c>
      <c r="F28" s="19">
        <v>189.3</v>
      </c>
      <c r="G28" s="19">
        <v>194.8</v>
      </c>
      <c r="H28" s="19">
        <v>195.5</v>
      </c>
      <c r="I28" s="40">
        <v>188.2</v>
      </c>
      <c r="J28" s="19">
        <v>198.6</v>
      </c>
      <c r="K28" s="40">
        <v>188.1</v>
      </c>
      <c r="L28" s="40">
        <v>192.3</v>
      </c>
      <c r="M28" s="19">
        <v>187.3</v>
      </c>
      <c r="N28" s="19">
        <v>190.4</v>
      </c>
      <c r="O28" s="19"/>
      <c r="P28" s="79">
        <v>194.8</v>
      </c>
      <c r="Q28" s="19">
        <v>184.2</v>
      </c>
      <c r="R28" s="19"/>
      <c r="S28" s="19">
        <v>188.1</v>
      </c>
      <c r="T28" s="19">
        <v>190.5</v>
      </c>
      <c r="U28" s="39">
        <v>194.5</v>
      </c>
      <c r="V28" s="70">
        <v>192.4</v>
      </c>
      <c r="W28" s="82"/>
      <c r="X28" s="85">
        <v>191.5</v>
      </c>
      <c r="Y28" s="100">
        <v>193.5</v>
      </c>
      <c r="Z28" s="100">
        <v>196.4</v>
      </c>
      <c r="AA28" s="82"/>
      <c r="AB28" s="6">
        <f>SUM(B28:V28)</f>
        <v>3258.1</v>
      </c>
      <c r="AC28" s="10">
        <f t="shared" si="1"/>
        <v>20</v>
      </c>
      <c r="AD28" s="5">
        <f t="shared" si="8"/>
        <v>162.905</v>
      </c>
    </row>
    <row r="29" spans="1:30" ht="12" customHeight="1" thickBot="1">
      <c r="A29" s="1" t="s">
        <v>30</v>
      </c>
      <c r="B29" s="19"/>
      <c r="C29" s="19"/>
      <c r="D29" s="41"/>
      <c r="E29" s="19">
        <v>196.5</v>
      </c>
      <c r="F29" s="19">
        <v>185.4</v>
      </c>
      <c r="G29" s="19">
        <v>190.3</v>
      </c>
      <c r="H29" s="39"/>
      <c r="I29" s="18">
        <v>195.7</v>
      </c>
      <c r="J29" s="50">
        <v>191.3</v>
      </c>
      <c r="K29" s="49">
        <v>195.5</v>
      </c>
      <c r="L29" s="70">
        <v>193.4</v>
      </c>
      <c r="M29" s="38">
        <v>188.4</v>
      </c>
      <c r="N29" s="19"/>
      <c r="O29" s="19">
        <v>187.3</v>
      </c>
      <c r="P29" s="19"/>
      <c r="Q29" s="19">
        <v>191.4</v>
      </c>
      <c r="R29" s="19"/>
      <c r="S29" s="19"/>
      <c r="T29" s="19"/>
      <c r="U29" s="19"/>
      <c r="V29" s="41">
        <v>190.4</v>
      </c>
      <c r="W29" s="41">
        <v>193.5</v>
      </c>
      <c r="X29" s="41">
        <v>188.4</v>
      </c>
      <c r="Y29" s="41"/>
      <c r="Z29" s="41">
        <v>194.9</v>
      </c>
      <c r="AA29" s="41"/>
      <c r="AB29" s="5">
        <f>SUM(B29:AA29)</f>
        <v>2682.4000000000005</v>
      </c>
      <c r="AC29" s="10">
        <f t="shared" si="1"/>
        <v>14</v>
      </c>
      <c r="AD29" s="5">
        <f t="shared" si="8"/>
        <v>191.60000000000005</v>
      </c>
    </row>
    <row r="30" spans="1:30" ht="12" customHeight="1">
      <c r="B30" s="19"/>
      <c r="C30" s="19"/>
      <c r="D30" s="19"/>
      <c r="E30" s="19"/>
      <c r="F30" s="19"/>
      <c r="G30" s="19"/>
      <c r="H30" s="19"/>
      <c r="I30" s="41"/>
      <c r="J30" s="19"/>
      <c r="K30" s="41"/>
      <c r="L30" s="41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5">
        <f t="shared" ref="AB30" si="11">SUM(B30:AA30)</f>
        <v>0</v>
      </c>
      <c r="AC30" s="10">
        <f t="shared" si="1"/>
        <v>0</v>
      </c>
      <c r="AD30" s="5" t="e">
        <f t="shared" si="8"/>
        <v>#DIV/0!</v>
      </c>
    </row>
    <row r="31" spans="1:30" ht="11.25" customHeight="1" thickBot="1">
      <c r="A31" s="1" t="s">
        <v>31</v>
      </c>
      <c r="B31" s="34">
        <v>188.4</v>
      </c>
      <c r="C31" s="47"/>
      <c r="D31" s="34">
        <v>192.7</v>
      </c>
      <c r="E31" s="34"/>
      <c r="F31" s="34"/>
      <c r="G31" s="51"/>
      <c r="H31" s="47"/>
      <c r="I31" s="19">
        <v>195.4</v>
      </c>
      <c r="J31" s="34">
        <v>196.5</v>
      </c>
      <c r="K31" s="34"/>
      <c r="L31" s="34"/>
      <c r="M31" s="34">
        <v>196.8</v>
      </c>
      <c r="N31" s="34"/>
      <c r="O31" s="34"/>
      <c r="P31" s="34"/>
      <c r="Q31" s="34"/>
      <c r="R31" s="34">
        <v>195.4</v>
      </c>
      <c r="S31" s="34">
        <v>193.6</v>
      </c>
      <c r="T31" s="80">
        <v>197.6</v>
      </c>
      <c r="U31" s="34">
        <v>195.3</v>
      </c>
      <c r="V31" s="34">
        <v>197.7</v>
      </c>
      <c r="W31" s="34">
        <v>194.5</v>
      </c>
      <c r="X31" s="34">
        <v>196.8</v>
      </c>
      <c r="Y31" s="34"/>
      <c r="Z31" s="34">
        <v>196.1</v>
      </c>
      <c r="AA31" s="34">
        <v>195.6</v>
      </c>
      <c r="AB31" s="5">
        <f>SUM(B31:AA31)</f>
        <v>2732.3999999999996</v>
      </c>
      <c r="AC31" s="10">
        <f t="shared" ref="AC31:AC40" si="12">COUNT(B31:AA31)</f>
        <v>14</v>
      </c>
      <c r="AD31" s="5">
        <f t="shared" ref="AD31:AD40" si="13">AVERAGE(AB31/$AC31)</f>
        <v>195.17142857142855</v>
      </c>
    </row>
    <row r="32" spans="1:30" ht="12" customHeight="1" thickBot="1">
      <c r="A32" s="1" t="s">
        <v>32</v>
      </c>
      <c r="B32" s="34">
        <v>193.6</v>
      </c>
      <c r="C32" s="34">
        <v>191.3</v>
      </c>
      <c r="D32" s="34"/>
      <c r="E32" s="34">
        <v>196.5</v>
      </c>
      <c r="F32" s="47">
        <v>188.4</v>
      </c>
      <c r="G32" s="34">
        <v>193.3</v>
      </c>
      <c r="H32" s="47">
        <v>191.2</v>
      </c>
      <c r="I32" s="47">
        <v>190.1</v>
      </c>
      <c r="J32" s="34">
        <v>193.3</v>
      </c>
      <c r="K32" s="34">
        <v>190.5</v>
      </c>
      <c r="L32" s="34">
        <v>192.5</v>
      </c>
      <c r="M32" s="34">
        <v>195.6</v>
      </c>
      <c r="N32" s="34">
        <v>193.7</v>
      </c>
      <c r="O32" s="34">
        <v>192.7</v>
      </c>
      <c r="P32" s="34">
        <v>195.5</v>
      </c>
      <c r="Q32" s="34">
        <v>193.3</v>
      </c>
      <c r="R32" s="34">
        <v>192.2</v>
      </c>
      <c r="S32" s="55">
        <v>194.4</v>
      </c>
      <c r="T32" s="81">
        <v>194.7</v>
      </c>
      <c r="U32" s="59"/>
      <c r="V32" s="34">
        <v>192.5</v>
      </c>
      <c r="W32" s="34">
        <v>186.1</v>
      </c>
      <c r="X32" s="34">
        <v>196.8</v>
      </c>
      <c r="Y32" s="34">
        <v>194.8</v>
      </c>
      <c r="Z32" s="34">
        <v>193.5</v>
      </c>
      <c r="AA32" s="34"/>
      <c r="AB32" s="5">
        <f t="shared" ref="AB32" si="14">SUM(B32:AA32)</f>
        <v>4436.4999999999991</v>
      </c>
      <c r="AC32" s="10">
        <f t="shared" si="12"/>
        <v>23</v>
      </c>
      <c r="AD32" s="5">
        <f t="shared" si="13"/>
        <v>192.89130434782604</v>
      </c>
    </row>
    <row r="33" spans="1:30" ht="12" customHeight="1">
      <c r="A33" s="1" t="s">
        <v>33</v>
      </c>
      <c r="B33" s="34"/>
      <c r="C33" s="47">
        <v>183.2</v>
      </c>
      <c r="D33" s="34">
        <v>190.5</v>
      </c>
      <c r="E33" s="34">
        <v>170</v>
      </c>
      <c r="F33" s="34">
        <v>176.1</v>
      </c>
      <c r="H33" s="47">
        <v>185</v>
      </c>
      <c r="I33" s="47"/>
      <c r="J33" s="34">
        <v>168</v>
      </c>
      <c r="K33" s="34"/>
      <c r="L33" s="53">
        <v>185.3</v>
      </c>
      <c r="M33" s="34">
        <v>179</v>
      </c>
      <c r="N33" s="34">
        <v>179</v>
      </c>
      <c r="O33" s="19">
        <v>182.1</v>
      </c>
      <c r="P33" s="34">
        <v>186.1</v>
      </c>
      <c r="Q33" s="34">
        <v>189.1</v>
      </c>
      <c r="R33" s="34">
        <v>170</v>
      </c>
      <c r="S33" s="34"/>
      <c r="T33" s="56">
        <v>175.1</v>
      </c>
      <c r="U33" s="34">
        <v>193.5</v>
      </c>
      <c r="V33" s="34">
        <v>192.4</v>
      </c>
      <c r="W33" s="34">
        <v>170.2</v>
      </c>
      <c r="X33" s="34">
        <v>185.3</v>
      </c>
      <c r="Y33" s="34">
        <v>190.5</v>
      </c>
      <c r="Z33" s="34">
        <v>188.3</v>
      </c>
      <c r="AA33" s="34"/>
      <c r="AB33" s="5">
        <f>SUM(B33:AA33)</f>
        <v>3638.7000000000003</v>
      </c>
      <c r="AC33" s="10">
        <f t="shared" si="12"/>
        <v>20</v>
      </c>
      <c r="AD33" s="5">
        <f t="shared" si="13"/>
        <v>181.935</v>
      </c>
    </row>
    <row r="34" spans="1:30" ht="12" customHeight="1" thickBot="1">
      <c r="A34" s="1" t="s">
        <v>40</v>
      </c>
      <c r="B34" s="63">
        <v>195.2</v>
      </c>
      <c r="C34" s="34">
        <v>196.4</v>
      </c>
      <c r="D34" s="34"/>
      <c r="E34" s="34">
        <v>192.4</v>
      </c>
      <c r="F34" s="34">
        <v>194.7</v>
      </c>
      <c r="G34" s="34">
        <v>196.7</v>
      </c>
      <c r="H34" s="34">
        <v>197.6</v>
      </c>
      <c r="I34" s="34">
        <v>188.3</v>
      </c>
      <c r="J34" s="34">
        <v>194.6</v>
      </c>
      <c r="K34" s="55">
        <v>194.4</v>
      </c>
      <c r="L34" s="52">
        <v>189.6</v>
      </c>
      <c r="M34" s="77">
        <v>193.3</v>
      </c>
      <c r="N34" s="34"/>
      <c r="O34" s="34">
        <v>191.6</v>
      </c>
      <c r="P34" s="34">
        <v>194.9</v>
      </c>
      <c r="Q34" s="19">
        <v>194.4</v>
      </c>
      <c r="R34" s="34">
        <v>195.9</v>
      </c>
      <c r="S34" s="34"/>
      <c r="T34" s="34">
        <v>195.6</v>
      </c>
      <c r="U34" s="63">
        <v>196.8</v>
      </c>
      <c r="V34" s="34">
        <v>195.3</v>
      </c>
      <c r="W34" s="34">
        <v>196.6</v>
      </c>
      <c r="X34" s="34">
        <v>197.6</v>
      </c>
      <c r="Y34" s="34">
        <v>194.7</v>
      </c>
      <c r="Z34" s="34">
        <v>194.8</v>
      </c>
      <c r="AA34" s="34">
        <v>196.11</v>
      </c>
      <c r="AB34" s="6">
        <f t="shared" ref="AB34" si="15">SUM(B34:V34)</f>
        <v>3497.7000000000003</v>
      </c>
      <c r="AC34" s="10">
        <f t="shared" si="12"/>
        <v>23</v>
      </c>
      <c r="AD34" s="5">
        <f t="shared" si="13"/>
        <v>152.07391304347829</v>
      </c>
    </row>
    <row r="35" spans="1:30" ht="12" customHeight="1" thickBot="1">
      <c r="A35" s="1" t="s">
        <v>34</v>
      </c>
      <c r="B35" s="65">
        <v>195.5</v>
      </c>
      <c r="C35" s="59">
        <v>197.6</v>
      </c>
      <c r="D35" s="34">
        <v>196.6</v>
      </c>
      <c r="E35" s="34">
        <v>193.5</v>
      </c>
      <c r="F35" s="34">
        <v>195.5</v>
      </c>
      <c r="G35" s="54">
        <v>193.4</v>
      </c>
      <c r="H35" s="34">
        <v>194.5</v>
      </c>
      <c r="I35" s="34">
        <v>197.9</v>
      </c>
      <c r="J35" s="34">
        <v>197.5</v>
      </c>
      <c r="K35" s="34">
        <v>196.4</v>
      </c>
      <c r="L35" s="76">
        <v>193.6</v>
      </c>
      <c r="M35" s="75">
        <v>197.8</v>
      </c>
      <c r="N35" s="59">
        <v>192.6</v>
      </c>
      <c r="O35" s="78">
        <v>199.1</v>
      </c>
      <c r="P35" s="34"/>
      <c r="Q35" s="34">
        <v>199.7</v>
      </c>
      <c r="R35" s="34">
        <v>195.4</v>
      </c>
      <c r="S35" s="34">
        <v>198.7</v>
      </c>
      <c r="T35" s="55">
        <v>191.5</v>
      </c>
      <c r="U35" s="75">
        <v>198.7</v>
      </c>
      <c r="V35" s="59">
        <v>198.6</v>
      </c>
      <c r="W35" s="59">
        <v>199.5</v>
      </c>
      <c r="X35" s="77"/>
      <c r="Y35" s="59">
        <v>193.3</v>
      </c>
      <c r="Z35" s="59">
        <v>196.5</v>
      </c>
      <c r="AA35" s="59">
        <v>195.6</v>
      </c>
      <c r="AB35" s="5">
        <f t="shared" ref="AB35:AB36" si="16">SUM(B35:AA35)</f>
        <v>4709.0000000000009</v>
      </c>
      <c r="AC35" s="10">
        <f t="shared" si="12"/>
        <v>24</v>
      </c>
      <c r="AD35" s="5">
        <f t="shared" si="13"/>
        <v>196.20833333333337</v>
      </c>
    </row>
    <row r="36" spans="1:30" ht="12.75" customHeight="1">
      <c r="A36" s="1" t="s">
        <v>35</v>
      </c>
      <c r="B36" s="64"/>
      <c r="C36" s="34">
        <v>178.2</v>
      </c>
      <c r="D36" s="34"/>
      <c r="E36" s="34">
        <v>179.2</v>
      </c>
      <c r="F36" s="34">
        <v>179.1</v>
      </c>
      <c r="G36" s="54">
        <v>185.2</v>
      </c>
      <c r="H36" s="34">
        <v>187.2</v>
      </c>
      <c r="I36" s="34"/>
      <c r="J36" s="34"/>
      <c r="K36" s="34"/>
      <c r="L36" s="34">
        <v>177.2</v>
      </c>
      <c r="M36" s="56">
        <v>183.1</v>
      </c>
      <c r="N36" s="34">
        <v>181</v>
      </c>
      <c r="O36" s="34">
        <v>178</v>
      </c>
      <c r="P36" s="34">
        <v>187.5</v>
      </c>
      <c r="Q36" s="34"/>
      <c r="R36" s="34"/>
      <c r="S36" s="34">
        <v>183.1</v>
      </c>
      <c r="T36" s="34">
        <v>182.1</v>
      </c>
      <c r="U36" s="56">
        <v>182.2</v>
      </c>
      <c r="V36" s="34">
        <v>191.4</v>
      </c>
      <c r="W36" s="55"/>
      <c r="X36" s="46"/>
      <c r="Y36" s="59">
        <v>183.3</v>
      </c>
      <c r="Z36" s="59"/>
      <c r="AA36" s="34">
        <v>180</v>
      </c>
      <c r="AB36" s="5">
        <f t="shared" si="16"/>
        <v>2917.8</v>
      </c>
      <c r="AC36" s="10">
        <f t="shared" si="12"/>
        <v>16</v>
      </c>
      <c r="AD36" s="5">
        <f t="shared" si="13"/>
        <v>182.36250000000001</v>
      </c>
    </row>
    <row r="37" spans="1:30" ht="14.25" customHeight="1" thickBot="1">
      <c r="A37" s="1" t="s">
        <v>37</v>
      </c>
      <c r="B37" s="34"/>
      <c r="C37" s="34"/>
      <c r="D37" s="34"/>
      <c r="E37" s="34"/>
      <c r="F37" s="34"/>
      <c r="H37" s="34"/>
      <c r="I37" s="34">
        <v>167.3</v>
      </c>
      <c r="J37" s="34">
        <v>187.1</v>
      </c>
      <c r="K37" s="34"/>
      <c r="L37" s="34"/>
      <c r="M37" s="34">
        <v>190.5</v>
      </c>
      <c r="N37" s="34"/>
      <c r="O37" s="34"/>
      <c r="P37" s="34">
        <v>192.6</v>
      </c>
      <c r="Q37" s="19">
        <v>190.2</v>
      </c>
      <c r="R37" s="34"/>
      <c r="S37" s="34">
        <v>176</v>
      </c>
      <c r="T37" s="34">
        <v>192.3</v>
      </c>
      <c r="U37" s="34"/>
      <c r="V37" s="34">
        <v>173.2</v>
      </c>
      <c r="W37" s="34">
        <v>192.3</v>
      </c>
      <c r="X37" s="86">
        <v>196.9</v>
      </c>
      <c r="Y37" s="34"/>
      <c r="Z37" s="34"/>
      <c r="AA37" s="34"/>
      <c r="AB37" s="5">
        <f>SUM(B37:AA37)</f>
        <v>1858.4</v>
      </c>
      <c r="AC37" s="10">
        <f t="shared" si="12"/>
        <v>10</v>
      </c>
      <c r="AD37" s="5">
        <f t="shared" si="13"/>
        <v>185.84</v>
      </c>
    </row>
    <row r="38" spans="1:30" ht="14.25" customHeight="1">
      <c r="A38" s="1" t="s">
        <v>36</v>
      </c>
      <c r="B38" s="34"/>
      <c r="C38" s="34"/>
      <c r="D38" s="34"/>
      <c r="E38" s="34">
        <v>187.2</v>
      </c>
      <c r="F38" s="34">
        <v>187.1</v>
      </c>
      <c r="G38" s="54">
        <v>194.4</v>
      </c>
      <c r="H38" s="34">
        <v>189.2</v>
      </c>
      <c r="I38" s="34">
        <v>188.3</v>
      </c>
      <c r="J38" s="34"/>
      <c r="K38" s="34">
        <v>190.4</v>
      </c>
      <c r="L38" s="34">
        <v>183.1</v>
      </c>
      <c r="M38" s="34">
        <v>184.2</v>
      </c>
      <c r="N38" s="34">
        <v>184.1</v>
      </c>
      <c r="O38" s="34">
        <v>190.3</v>
      </c>
      <c r="P38" s="34">
        <v>187.3</v>
      </c>
      <c r="Q38" s="34">
        <v>191.4</v>
      </c>
      <c r="R38" s="34">
        <v>191.3</v>
      </c>
      <c r="S38" s="34">
        <v>186.1</v>
      </c>
      <c r="T38" s="34"/>
      <c r="U38" s="34">
        <v>181.1</v>
      </c>
      <c r="V38" s="34">
        <v>190.6</v>
      </c>
      <c r="W38" s="34"/>
      <c r="X38" s="34">
        <v>183.1</v>
      </c>
      <c r="Y38" s="34"/>
      <c r="Z38" s="34">
        <v>187.2</v>
      </c>
      <c r="AA38" s="34"/>
      <c r="AB38" s="5">
        <f t="shared" ref="AB38:AB39" si="17">SUM(B38:AA38)</f>
        <v>3376.3999999999996</v>
      </c>
      <c r="AC38" s="10">
        <f t="shared" si="12"/>
        <v>18</v>
      </c>
      <c r="AD38" s="5">
        <f t="shared" si="13"/>
        <v>187.57777777777775</v>
      </c>
    </row>
    <row r="39" spans="1:30" ht="14.25" customHeight="1">
      <c r="A39" s="1" t="s">
        <v>39</v>
      </c>
      <c r="B39" s="34"/>
      <c r="C39" s="34"/>
      <c r="D39" s="34"/>
      <c r="E39" s="34"/>
      <c r="F39" s="34">
        <v>173.2</v>
      </c>
      <c r="G39" s="5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5">
        <f t="shared" si="17"/>
        <v>173.2</v>
      </c>
      <c r="AC39" s="10">
        <f t="shared" si="12"/>
        <v>1</v>
      </c>
      <c r="AD39" s="5">
        <f t="shared" si="13"/>
        <v>173.2</v>
      </c>
    </row>
    <row r="40" spans="1:30" ht="14.25" customHeight="1">
      <c r="A40" s="1" t="s">
        <v>38</v>
      </c>
      <c r="B40" s="34">
        <v>190.3</v>
      </c>
      <c r="C40" s="34"/>
      <c r="D40" s="34"/>
      <c r="E40" s="34">
        <v>191.8</v>
      </c>
      <c r="F40" s="34">
        <v>191.2</v>
      </c>
      <c r="G40" s="54">
        <v>190.4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6">
        <f t="shared" ref="AB40" si="18">SUM(B40:V40)</f>
        <v>763.69999999999993</v>
      </c>
      <c r="AC40" s="10">
        <f t="shared" si="12"/>
        <v>4</v>
      </c>
      <c r="AD40" s="5">
        <f t="shared" si="13"/>
        <v>190.92499999999998</v>
      </c>
    </row>
    <row r="41" spans="1:30" ht="14.25" customHeight="1">
      <c r="A41" s="92" t="s">
        <v>43</v>
      </c>
      <c r="B41" s="92"/>
      <c r="C41" s="92"/>
      <c r="D41" s="92"/>
      <c r="E41" s="92"/>
      <c r="F41" s="92"/>
      <c r="G41" s="92"/>
      <c r="AB41" s="6"/>
      <c r="AC41" s="10"/>
      <c r="AD41" s="5"/>
    </row>
    <row r="42" spans="1:30" ht="14.25" customHeight="1">
      <c r="A42" s="2" t="s">
        <v>0</v>
      </c>
      <c r="B42" s="21" t="s">
        <v>45</v>
      </c>
      <c r="C42" s="21" t="s">
        <v>46</v>
      </c>
      <c r="D42" s="3" t="s">
        <v>47</v>
      </c>
      <c r="E42" s="3" t="s">
        <v>44</v>
      </c>
      <c r="F42" s="3" t="s">
        <v>49</v>
      </c>
      <c r="G42" s="21" t="s">
        <v>50</v>
      </c>
      <c r="H42" s="3" t="s">
        <v>52</v>
      </c>
      <c r="I42" s="3" t="s">
        <v>54</v>
      </c>
      <c r="J42" s="3" t="s">
        <v>55</v>
      </c>
      <c r="K42" s="16" t="s">
        <v>56</v>
      </c>
      <c r="L42" s="3" t="s">
        <v>58</v>
      </c>
      <c r="M42" s="3" t="s">
        <v>59</v>
      </c>
      <c r="N42" s="20" t="s">
        <v>60</v>
      </c>
      <c r="O42" s="3" t="s">
        <v>64</v>
      </c>
      <c r="P42" s="3" t="s">
        <v>65</v>
      </c>
      <c r="Q42" s="21" t="s">
        <v>66</v>
      </c>
      <c r="R42" s="21" t="s">
        <v>67</v>
      </c>
      <c r="S42" s="21" t="s">
        <v>68</v>
      </c>
      <c r="T42" s="3" t="s">
        <v>69</v>
      </c>
      <c r="U42" s="3" t="s">
        <v>70</v>
      </c>
      <c r="V42" s="20" t="s">
        <v>71</v>
      </c>
      <c r="W42" s="20" t="s">
        <v>72</v>
      </c>
      <c r="X42" s="20"/>
      <c r="Y42" s="20" t="s">
        <v>75</v>
      </c>
      <c r="Z42" s="20" t="s">
        <v>76</v>
      </c>
      <c r="AA42" s="20" t="s">
        <v>80</v>
      </c>
      <c r="AB42" s="6"/>
      <c r="AC42" s="10"/>
      <c r="AD42" s="5"/>
    </row>
    <row r="43" spans="1:30" ht="14.25" customHeight="1">
      <c r="A43" s="1" t="s">
        <v>42</v>
      </c>
      <c r="B43" s="23"/>
      <c r="C43" s="23">
        <v>176.2</v>
      </c>
      <c r="D43" s="23"/>
      <c r="E43" s="23"/>
      <c r="F43" s="15"/>
      <c r="G43" s="23"/>
      <c r="H43" s="15"/>
      <c r="I43" s="15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36"/>
      <c r="U43" s="23"/>
      <c r="V43" s="23"/>
      <c r="W43" s="23"/>
      <c r="X43" s="23"/>
      <c r="Y43" s="23"/>
      <c r="Z43" s="23"/>
      <c r="AA43" s="23"/>
      <c r="AB43" s="6">
        <f t="shared" ref="AB43" si="19">SUM(B43:V43)</f>
        <v>176.2</v>
      </c>
      <c r="AC43" s="10">
        <f>COUNT(B43:AA43)</f>
        <v>1</v>
      </c>
      <c r="AD43" s="5">
        <f t="shared" ref="AD43" si="20">AVERAGE(AB43/$AC43)</f>
        <v>176.2</v>
      </c>
    </row>
    <row r="44" spans="1:30" ht="14.25" customHeight="1" thickBot="1">
      <c r="A44" s="1" t="s">
        <v>48</v>
      </c>
      <c r="B44" s="23"/>
      <c r="C44" s="15"/>
      <c r="D44" s="23"/>
      <c r="E44" s="23">
        <v>184.1</v>
      </c>
      <c r="F44" s="23">
        <v>187.2</v>
      </c>
      <c r="G44" s="23">
        <v>165</v>
      </c>
      <c r="H44" s="15">
        <v>192.2</v>
      </c>
      <c r="I44" s="15"/>
      <c r="J44" s="23"/>
      <c r="K44" s="23"/>
      <c r="L44" s="44">
        <v>191.2</v>
      </c>
      <c r="M44" s="23">
        <v>190.2</v>
      </c>
      <c r="N44" s="74"/>
      <c r="O44" s="5">
        <v>183</v>
      </c>
      <c r="P44" s="23">
        <v>190.2</v>
      </c>
      <c r="Q44" s="23">
        <v>188.1</v>
      </c>
      <c r="R44" s="23"/>
      <c r="S44" s="23">
        <v>190.2</v>
      </c>
      <c r="T44" s="23">
        <v>182</v>
      </c>
      <c r="U44" s="23">
        <v>190.3</v>
      </c>
      <c r="V44" s="23"/>
      <c r="W44" s="23">
        <v>188.1</v>
      </c>
      <c r="X44" s="23">
        <v>187.9</v>
      </c>
      <c r="Y44" s="23"/>
      <c r="Z44" s="23">
        <v>193.7</v>
      </c>
      <c r="AA44" s="23">
        <v>188.3</v>
      </c>
      <c r="AB44" s="6">
        <f t="shared" ref="AB44:AB49" si="21">SUM(B44:V44)</f>
        <v>2233.7000000000003</v>
      </c>
      <c r="AC44" s="10">
        <f t="shared" ref="AC44:AC50" si="22">COUNT(B44:AA44)</f>
        <v>16</v>
      </c>
      <c r="AD44" s="5">
        <f t="shared" ref="AD44:AD50" si="23">AVERAGE(AB44/$AC44)</f>
        <v>139.60625000000002</v>
      </c>
    </row>
    <row r="45" spans="1:30" ht="14.25" customHeight="1" thickBot="1">
      <c r="A45" s="1" t="s">
        <v>57</v>
      </c>
      <c r="B45" s="23"/>
      <c r="C45" s="23"/>
      <c r="D45" s="23"/>
      <c r="E45" s="23"/>
      <c r="F45" s="23">
        <v>178.1</v>
      </c>
      <c r="G45" s="33"/>
      <c r="H45" s="23">
        <v>178.2</v>
      </c>
      <c r="I45" s="23"/>
      <c r="J45" s="23">
        <v>178</v>
      </c>
      <c r="K45" s="42">
        <v>180.1</v>
      </c>
      <c r="L45" s="46">
        <v>172</v>
      </c>
      <c r="M45" s="73"/>
      <c r="N45" s="75">
        <v>179.1</v>
      </c>
      <c r="O45" s="43">
        <v>173</v>
      </c>
      <c r="P45" s="23">
        <v>178.2</v>
      </c>
      <c r="Q45" s="5">
        <v>177.1</v>
      </c>
      <c r="R45" s="23">
        <v>175</v>
      </c>
      <c r="S45" s="23">
        <v>175</v>
      </c>
      <c r="T45" s="23">
        <v>181</v>
      </c>
      <c r="U45" s="23">
        <v>175</v>
      </c>
      <c r="V45" s="23">
        <v>180.2</v>
      </c>
      <c r="W45" s="23">
        <v>175.1</v>
      </c>
      <c r="X45" s="23"/>
      <c r="Y45" s="23">
        <v>176.1</v>
      </c>
      <c r="Z45" s="23">
        <v>177</v>
      </c>
      <c r="AA45" s="23"/>
      <c r="AB45" s="5">
        <f>SUM(B45:AA45)</f>
        <v>3008.2</v>
      </c>
      <c r="AC45" s="10">
        <f>COUNT(B45:AA45)</f>
        <v>17</v>
      </c>
      <c r="AD45" s="5">
        <f t="shared" si="23"/>
        <v>176.95294117647057</v>
      </c>
    </row>
    <row r="46" spans="1:30" ht="14.25" customHeight="1">
      <c r="A46" s="1" t="s">
        <v>51</v>
      </c>
      <c r="B46" s="15"/>
      <c r="C46" s="15"/>
      <c r="D46" s="23"/>
      <c r="E46" s="23"/>
      <c r="F46" s="23"/>
      <c r="G46" s="33">
        <v>173</v>
      </c>
      <c r="H46" s="23">
        <v>177</v>
      </c>
      <c r="I46" s="23"/>
      <c r="J46" s="23"/>
      <c r="K46" s="23"/>
      <c r="L46" s="45">
        <v>183.1</v>
      </c>
      <c r="M46" s="23">
        <v>184.2</v>
      </c>
      <c r="N46" s="45">
        <v>191.3</v>
      </c>
      <c r="O46" s="23">
        <v>189.5</v>
      </c>
      <c r="P46" s="23">
        <v>181.3</v>
      </c>
      <c r="Q46" s="23">
        <v>174.1</v>
      </c>
      <c r="R46" s="23"/>
      <c r="S46" s="23">
        <v>192.2</v>
      </c>
      <c r="T46" s="23">
        <v>183.1</v>
      </c>
      <c r="U46" s="23">
        <v>184.2</v>
      </c>
      <c r="V46" s="23">
        <v>179.1</v>
      </c>
      <c r="W46" s="23"/>
      <c r="X46" s="23"/>
      <c r="Y46" s="23"/>
      <c r="Z46" s="23">
        <v>184.1</v>
      </c>
      <c r="AA46" s="23">
        <v>182.3</v>
      </c>
      <c r="AB46" s="6">
        <f t="shared" si="21"/>
        <v>2192.1</v>
      </c>
      <c r="AC46" s="10">
        <f t="shared" si="22"/>
        <v>14</v>
      </c>
      <c r="AD46" s="5">
        <f t="shared" si="23"/>
        <v>156.57857142857142</v>
      </c>
    </row>
    <row r="47" spans="1:30" ht="14.25" customHeight="1">
      <c r="A47" s="1" t="s">
        <v>61</v>
      </c>
      <c r="B47" s="15"/>
      <c r="C47" s="15"/>
      <c r="D47" s="23"/>
      <c r="E47" s="23"/>
      <c r="F47" s="23"/>
      <c r="G47" s="33"/>
      <c r="H47" s="23"/>
      <c r="I47" s="23"/>
      <c r="J47" s="23"/>
      <c r="K47" s="23"/>
      <c r="L47" s="23"/>
      <c r="M47" s="23"/>
      <c r="N47" s="23"/>
      <c r="O47" s="23"/>
      <c r="P47" s="23"/>
      <c r="Q47" s="23">
        <v>190.3</v>
      </c>
      <c r="R47" s="23"/>
      <c r="S47" s="23">
        <v>187.1</v>
      </c>
      <c r="T47" s="23"/>
      <c r="U47" s="23"/>
      <c r="V47" s="23">
        <v>193.4</v>
      </c>
      <c r="W47" s="23">
        <v>184.1</v>
      </c>
      <c r="X47" s="23">
        <v>190.5</v>
      </c>
      <c r="Y47" s="23"/>
      <c r="Z47" s="23">
        <v>188.2</v>
      </c>
      <c r="AA47" s="23"/>
      <c r="AB47" s="6">
        <f>SUM(B47:AA47)</f>
        <v>1133.5999999999999</v>
      </c>
      <c r="AC47" s="10">
        <f t="shared" si="22"/>
        <v>6</v>
      </c>
      <c r="AD47" s="5">
        <f t="shared" si="23"/>
        <v>188.93333333333331</v>
      </c>
    </row>
    <row r="48" spans="1:30" ht="14.25" customHeight="1" thickBot="1">
      <c r="A48" s="1" t="s">
        <v>62</v>
      </c>
      <c r="B48" s="23"/>
      <c r="C48" s="23"/>
      <c r="D48" s="23"/>
      <c r="E48" s="23"/>
      <c r="F48" s="23"/>
      <c r="G48" s="37"/>
      <c r="H48" s="23"/>
      <c r="I48" s="23"/>
      <c r="J48" s="23"/>
      <c r="K48" s="23"/>
      <c r="L48" s="23"/>
      <c r="M48" s="23"/>
      <c r="N48" s="23">
        <v>183.1</v>
      </c>
      <c r="O48" s="23">
        <v>185</v>
      </c>
      <c r="P48" s="23"/>
      <c r="Q48" s="12">
        <v>177.1</v>
      </c>
      <c r="R48" s="23"/>
      <c r="S48" s="23">
        <v>182.1</v>
      </c>
      <c r="T48" s="23">
        <v>186.1</v>
      </c>
      <c r="U48" s="23">
        <v>178.2</v>
      </c>
      <c r="V48" s="23">
        <v>179.2</v>
      </c>
      <c r="W48" s="23"/>
      <c r="X48" s="23"/>
      <c r="Y48" s="23">
        <v>177.1</v>
      </c>
      <c r="Z48" s="74">
        <v>183.2</v>
      </c>
      <c r="AA48" s="23">
        <v>181.3</v>
      </c>
      <c r="AB48" s="6">
        <f t="shared" si="21"/>
        <v>1270.8000000000002</v>
      </c>
      <c r="AC48" s="10">
        <f t="shared" si="22"/>
        <v>10</v>
      </c>
      <c r="AD48" s="5">
        <f t="shared" si="23"/>
        <v>127.08000000000001</v>
      </c>
    </row>
    <row r="49" spans="1:30" ht="14.25" customHeight="1" thickBot="1">
      <c r="A49" s="1" t="s">
        <v>63</v>
      </c>
      <c r="B49" s="23"/>
      <c r="C49" s="23"/>
      <c r="D49" s="23"/>
      <c r="E49" s="23"/>
      <c r="F49" s="23"/>
      <c r="G49" s="37"/>
      <c r="H49" s="23"/>
      <c r="I49" s="23"/>
      <c r="J49" s="23"/>
      <c r="K49" s="23"/>
      <c r="L49" s="23"/>
      <c r="M49" s="23"/>
      <c r="N49" s="23">
        <v>191.5</v>
      </c>
      <c r="O49" s="23"/>
      <c r="P49" s="42">
        <v>196.8</v>
      </c>
      <c r="Q49" s="75">
        <v>193.3</v>
      </c>
      <c r="R49" s="43"/>
      <c r="S49" s="23">
        <v>193.2</v>
      </c>
      <c r="T49" s="23"/>
      <c r="U49" s="23">
        <v>188.5</v>
      </c>
      <c r="V49" s="23">
        <v>188.3</v>
      </c>
      <c r="W49" s="23"/>
      <c r="X49" s="23">
        <v>191.7</v>
      </c>
      <c r="Y49" s="42">
        <v>192.4</v>
      </c>
      <c r="Z49" s="75">
        <v>191.5</v>
      </c>
      <c r="AA49" s="43"/>
      <c r="AB49" s="6">
        <f t="shared" si="21"/>
        <v>1151.5999999999999</v>
      </c>
      <c r="AC49" s="10">
        <f t="shared" si="22"/>
        <v>9</v>
      </c>
      <c r="AD49" s="5">
        <f t="shared" si="23"/>
        <v>127.95555555555555</v>
      </c>
    </row>
    <row r="50" spans="1:30" ht="14.25" customHeight="1">
      <c r="A50" s="1" t="s">
        <v>73</v>
      </c>
      <c r="B50" s="23"/>
      <c r="C50" s="23"/>
      <c r="D50" s="23"/>
      <c r="E50" s="23"/>
      <c r="F50" s="23"/>
      <c r="G50" s="37"/>
      <c r="H50" s="23"/>
      <c r="I50" s="23"/>
      <c r="J50" s="23"/>
      <c r="K50" s="23"/>
      <c r="L50" s="23"/>
      <c r="M50" s="23"/>
      <c r="N50" s="23"/>
      <c r="O50" s="23"/>
      <c r="P50" s="23"/>
      <c r="Q50" s="45"/>
      <c r="R50" s="23"/>
      <c r="S50" s="23"/>
      <c r="T50" s="23"/>
      <c r="U50" s="23"/>
      <c r="V50" s="23"/>
      <c r="W50" s="23">
        <v>187.2</v>
      </c>
      <c r="X50" s="23">
        <v>189.5</v>
      </c>
      <c r="Y50" s="23">
        <v>189.5</v>
      </c>
      <c r="Z50" s="45">
        <v>186</v>
      </c>
      <c r="AA50" s="23"/>
      <c r="AB50" s="5">
        <f>SUM(B50:AA50)</f>
        <v>752.2</v>
      </c>
      <c r="AC50" s="10">
        <f t="shared" si="22"/>
        <v>4</v>
      </c>
      <c r="AD50" s="5">
        <f t="shared" si="23"/>
        <v>188.05</v>
      </c>
    </row>
    <row r="51" spans="1:30" ht="14.25" customHeight="1">
      <c r="A51" s="1" t="s">
        <v>78</v>
      </c>
      <c r="B51" s="23"/>
      <c r="C51" s="23"/>
      <c r="D51" s="23"/>
      <c r="E51" s="23"/>
      <c r="F51" s="23"/>
      <c r="G51" s="3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>
        <v>180.4</v>
      </c>
      <c r="Z51" s="23">
        <v>185.3</v>
      </c>
      <c r="AA51" s="23">
        <v>174</v>
      </c>
      <c r="AB51" s="5">
        <f>SUM(B51:AA51)</f>
        <v>539.70000000000005</v>
      </c>
      <c r="AC51" s="10">
        <f t="shared" ref="AC51:AC52" si="24">COUNT(B51:AA51)</f>
        <v>3</v>
      </c>
      <c r="AD51" s="5">
        <f t="shared" ref="AD51:AD52" si="25">AVERAGE(AB51/$AC51)</f>
        <v>179.9</v>
      </c>
    </row>
    <row r="52" spans="1:30" ht="14.25" customHeight="1">
      <c r="A52" s="1" t="s">
        <v>79</v>
      </c>
      <c r="B52" s="15"/>
      <c r="C52" s="15"/>
      <c r="D52" s="23"/>
      <c r="E52" s="23"/>
      <c r="F52" s="23"/>
      <c r="G52" s="22"/>
      <c r="H52" s="15"/>
      <c r="I52" s="5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35"/>
      <c r="U52" s="23"/>
      <c r="V52" s="23"/>
      <c r="W52" s="23"/>
      <c r="X52" s="23"/>
      <c r="Y52" s="23"/>
      <c r="Z52" s="23">
        <v>195.5</v>
      </c>
      <c r="AA52" s="23"/>
      <c r="AB52" s="5">
        <f>SUM(B52:AA52)</f>
        <v>195.5</v>
      </c>
      <c r="AC52" s="10">
        <f t="shared" si="24"/>
        <v>1</v>
      </c>
      <c r="AD52" s="5">
        <f t="shared" si="25"/>
        <v>195.5</v>
      </c>
    </row>
    <row r="53" spans="1:30" ht="14.25" customHeight="1" thickBot="1">
      <c r="C53" s="93" t="s">
        <v>1</v>
      </c>
      <c r="D53" s="94"/>
      <c r="E53" s="95"/>
      <c r="G53" s="96" t="s">
        <v>5</v>
      </c>
      <c r="H53" s="97"/>
      <c r="I53" s="98"/>
      <c r="K53" s="24" t="s">
        <v>6</v>
      </c>
      <c r="L53" s="25"/>
      <c r="M53" s="25"/>
      <c r="N53" s="26"/>
      <c r="P53" s="27" t="s">
        <v>7</v>
      </c>
      <c r="Q53" s="29"/>
      <c r="R53" s="28"/>
      <c r="S53" s="31"/>
      <c r="U53" s="32" t="s">
        <v>8</v>
      </c>
      <c r="V53" s="32"/>
      <c r="W53" s="32"/>
      <c r="X53" s="32"/>
      <c r="Y53" s="32"/>
      <c r="Z53" s="32"/>
      <c r="AA53" s="32"/>
    </row>
    <row r="55" spans="1:30" ht="14.25" customHeight="1">
      <c r="G55" s="1"/>
      <c r="AC55" s="1"/>
    </row>
  </sheetData>
  <mergeCells count="4">
    <mergeCell ref="A1:G1"/>
    <mergeCell ref="C53:E53"/>
    <mergeCell ref="G53:I53"/>
    <mergeCell ref="A41:G41"/>
  </mergeCells>
  <printOptions gridLines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Andreas</cp:lastModifiedBy>
  <cp:lastPrinted>2019-03-06T08:45:24Z</cp:lastPrinted>
  <dcterms:created xsi:type="dcterms:W3CDTF">2012-04-10T15:14:10Z</dcterms:created>
  <dcterms:modified xsi:type="dcterms:W3CDTF">2019-04-16T12:58:27Z</dcterms:modified>
</cp:coreProperties>
</file>